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90" windowWidth="19440" windowHeight="10620"/>
  </bookViews>
  <sheets>
    <sheet name="Rank2015" sheetId="25" r:id="rId1"/>
    <sheet name="Weeks" sheetId="28" r:id="rId2"/>
    <sheet name="FPL" sheetId="27" r:id="rId3"/>
    <sheet name="W01" sheetId="7" r:id="rId4"/>
    <sheet name="W02" sheetId="26" r:id="rId5"/>
    <sheet name="W03" sheetId="29" r:id="rId6"/>
    <sheet name="W04" sheetId="31" r:id="rId7"/>
    <sheet name="W05" sheetId="32" r:id="rId8"/>
    <sheet name="W06" sheetId="33" r:id="rId9"/>
    <sheet name="W07" sheetId="34" r:id="rId10"/>
    <sheet name="W08" sheetId="35" r:id="rId11"/>
    <sheet name="W09" sheetId="36" r:id="rId12"/>
    <sheet name="W10" sheetId="37" r:id="rId13"/>
    <sheet name="W11" sheetId="38" r:id="rId14"/>
    <sheet name="W12" sheetId="39" r:id="rId15"/>
    <sheet name="W13" sheetId="40" r:id="rId16"/>
    <sheet name="W14" sheetId="41" r:id="rId17"/>
    <sheet name="Bowl Games" sheetId="42" r:id="rId18"/>
  </sheets>
  <calcPr calcId="145621"/>
</workbook>
</file>

<file path=xl/calcChain.xml><?xml version="1.0" encoding="utf-8"?>
<calcChain xmlns="http://schemas.openxmlformats.org/spreadsheetml/2006/main">
  <c r="AN6" i="25" l="1"/>
  <c r="W4" i="25"/>
  <c r="AU24" i="42" l="1"/>
  <c r="AV3" i="42"/>
  <c r="AU3" i="42"/>
  <c r="AU26" i="42"/>
  <c r="AU25" i="42"/>
  <c r="AU23" i="42"/>
  <c r="AU22" i="42"/>
  <c r="AU21" i="42"/>
  <c r="AU20" i="42"/>
  <c r="AU19" i="42"/>
  <c r="AU18" i="42"/>
  <c r="AU17" i="42"/>
  <c r="AU16" i="42"/>
  <c r="AU15" i="42"/>
  <c r="AU14" i="42"/>
  <c r="AU13" i="42"/>
  <c r="AU12" i="42"/>
  <c r="AU11" i="42"/>
  <c r="AU10" i="42"/>
  <c r="AU9" i="42"/>
  <c r="AU8" i="42"/>
  <c r="AU7" i="42"/>
  <c r="AU6" i="42"/>
  <c r="AU5" i="42"/>
  <c r="AU4" i="42"/>
  <c r="AV26" i="42"/>
  <c r="AT26" i="42"/>
  <c r="AR26" i="42"/>
  <c r="AQ26" i="42"/>
  <c r="AP26" i="42"/>
  <c r="AO26" i="42"/>
  <c r="AN26" i="42"/>
  <c r="AM26" i="42"/>
  <c r="AL26" i="42"/>
  <c r="AK26" i="42"/>
  <c r="AI26" i="42"/>
  <c r="AH26" i="42"/>
  <c r="AG26" i="42"/>
  <c r="AF26" i="42"/>
  <c r="AE26" i="42"/>
  <c r="AD26" i="42"/>
  <c r="AC26" i="42"/>
  <c r="AB26" i="42"/>
  <c r="AA26" i="42"/>
  <c r="AV25" i="42"/>
  <c r="AT25" i="42"/>
  <c r="AR25" i="42"/>
  <c r="AQ25" i="42"/>
  <c r="AP25" i="42"/>
  <c r="AO25" i="42"/>
  <c r="AN25" i="42"/>
  <c r="AM25" i="42"/>
  <c r="AL25" i="42"/>
  <c r="AK25" i="42"/>
  <c r="AJ25" i="42"/>
  <c r="AI25" i="42"/>
  <c r="AH25" i="42"/>
  <c r="AG25" i="42"/>
  <c r="AF25" i="42"/>
  <c r="AE25" i="42"/>
  <c r="AD25" i="42"/>
  <c r="AC25" i="42"/>
  <c r="AB25" i="42"/>
  <c r="AA25" i="42"/>
  <c r="AV24" i="42"/>
  <c r="AT24" i="42"/>
  <c r="AR24" i="42"/>
  <c r="AQ24" i="42"/>
  <c r="AP24" i="42"/>
  <c r="AO24" i="42"/>
  <c r="AN24" i="42"/>
  <c r="AM24" i="42"/>
  <c r="AL24" i="42"/>
  <c r="AK24" i="42"/>
  <c r="AJ24" i="42"/>
  <c r="AI24" i="42"/>
  <c r="AH24" i="42"/>
  <c r="AG24" i="42"/>
  <c r="AF24" i="42"/>
  <c r="AE24" i="42"/>
  <c r="AD24" i="42"/>
  <c r="AC24" i="42"/>
  <c r="AB24" i="42"/>
  <c r="AA24" i="42"/>
  <c r="AV23" i="42"/>
  <c r="AT23" i="42"/>
  <c r="AR23" i="42"/>
  <c r="AQ23" i="42"/>
  <c r="AP23" i="42"/>
  <c r="AO23" i="42"/>
  <c r="AN23" i="42"/>
  <c r="AM23" i="42"/>
  <c r="AL23" i="42"/>
  <c r="AK23" i="42"/>
  <c r="AJ23" i="42"/>
  <c r="AI23" i="42"/>
  <c r="AH23" i="42"/>
  <c r="AG23" i="42"/>
  <c r="AF23" i="42"/>
  <c r="AE23" i="42"/>
  <c r="AD23" i="42"/>
  <c r="AC23" i="42"/>
  <c r="AB23" i="42"/>
  <c r="AA23" i="42"/>
  <c r="AV22" i="42"/>
  <c r="AT22" i="42"/>
  <c r="AR22" i="42"/>
  <c r="AQ22" i="42"/>
  <c r="AP22" i="42"/>
  <c r="AO22" i="42"/>
  <c r="AN22" i="42"/>
  <c r="AM22" i="42"/>
  <c r="AL22" i="42"/>
  <c r="AK22" i="42"/>
  <c r="AJ22" i="42"/>
  <c r="AI22" i="42"/>
  <c r="AH22" i="42"/>
  <c r="AG22" i="42"/>
  <c r="AF22" i="42"/>
  <c r="AE22" i="42"/>
  <c r="AD22" i="42"/>
  <c r="AC22" i="42"/>
  <c r="AB22" i="42"/>
  <c r="AA22" i="42"/>
  <c r="AV21" i="42"/>
  <c r="AT21" i="42"/>
  <c r="AR21" i="42"/>
  <c r="AQ21" i="42"/>
  <c r="AP21" i="42"/>
  <c r="AO21" i="42"/>
  <c r="AN21" i="42"/>
  <c r="AM21" i="42"/>
  <c r="AL21" i="42"/>
  <c r="AK21" i="42"/>
  <c r="AJ21" i="42"/>
  <c r="AI21" i="42"/>
  <c r="AH21" i="42"/>
  <c r="AG21" i="42"/>
  <c r="AF21" i="42"/>
  <c r="AE21" i="42"/>
  <c r="AD21" i="42"/>
  <c r="AC21" i="42"/>
  <c r="AB21" i="42"/>
  <c r="AA21" i="42"/>
  <c r="AV20" i="42"/>
  <c r="AT20" i="42"/>
  <c r="AR20" i="42"/>
  <c r="AQ20" i="42"/>
  <c r="AP20" i="42"/>
  <c r="AO20" i="42"/>
  <c r="AN20" i="42"/>
  <c r="AM20" i="42"/>
  <c r="AL20" i="42"/>
  <c r="AK20" i="42"/>
  <c r="AJ20" i="42"/>
  <c r="AI20" i="42"/>
  <c r="AH20" i="42"/>
  <c r="AG20" i="42"/>
  <c r="AF20" i="42"/>
  <c r="AE20" i="42"/>
  <c r="AD20" i="42"/>
  <c r="AC20" i="42"/>
  <c r="AB20" i="42"/>
  <c r="AA20" i="42"/>
  <c r="AV19" i="42"/>
  <c r="AT19" i="42"/>
  <c r="AR19" i="42"/>
  <c r="AQ19" i="42"/>
  <c r="AP19" i="42"/>
  <c r="AO19" i="42"/>
  <c r="AN19" i="42"/>
  <c r="AM19" i="42"/>
  <c r="AL19" i="42"/>
  <c r="AK19" i="42"/>
  <c r="AJ19" i="42"/>
  <c r="AI19" i="42"/>
  <c r="AH19" i="42"/>
  <c r="AG19" i="42"/>
  <c r="AF19" i="42"/>
  <c r="AE19" i="42"/>
  <c r="AD19" i="42"/>
  <c r="AC19" i="42"/>
  <c r="AB19" i="42"/>
  <c r="AA19" i="42"/>
  <c r="AV18" i="42"/>
  <c r="AT18" i="42"/>
  <c r="AR18" i="42"/>
  <c r="AQ18" i="42"/>
  <c r="AP18" i="42"/>
  <c r="AO18" i="42"/>
  <c r="AN18" i="42"/>
  <c r="AM18" i="42"/>
  <c r="AL18" i="42"/>
  <c r="AK18" i="42"/>
  <c r="AJ18" i="42"/>
  <c r="AI18" i="42"/>
  <c r="AH18" i="42"/>
  <c r="AG18" i="42"/>
  <c r="AF18" i="42"/>
  <c r="AE18" i="42"/>
  <c r="AD18" i="42"/>
  <c r="AC18" i="42"/>
  <c r="AB18" i="42"/>
  <c r="AA18" i="42"/>
  <c r="AV17" i="42"/>
  <c r="AT17" i="42"/>
  <c r="AR17" i="42"/>
  <c r="AQ17" i="42"/>
  <c r="AP17" i="42"/>
  <c r="AO17" i="42"/>
  <c r="AN17" i="42"/>
  <c r="AM17" i="42"/>
  <c r="AL17" i="42"/>
  <c r="AK17" i="42"/>
  <c r="AJ17" i="42"/>
  <c r="AI17" i="42"/>
  <c r="AH17" i="42"/>
  <c r="AG17" i="42"/>
  <c r="AF17" i="42"/>
  <c r="AE17" i="42"/>
  <c r="AD17" i="42"/>
  <c r="AC17" i="42"/>
  <c r="AB17" i="42"/>
  <c r="AA17" i="42"/>
  <c r="AV16" i="42"/>
  <c r="AT16" i="42"/>
  <c r="AR16" i="42"/>
  <c r="AQ16" i="42"/>
  <c r="AP16" i="42"/>
  <c r="AO16" i="42"/>
  <c r="AN16" i="42"/>
  <c r="AM16" i="42"/>
  <c r="AL16" i="42"/>
  <c r="AK16" i="42"/>
  <c r="AJ16" i="42"/>
  <c r="AI16" i="42"/>
  <c r="AH16" i="42"/>
  <c r="AG16" i="42"/>
  <c r="AF16" i="42"/>
  <c r="AE16" i="42"/>
  <c r="AD16" i="42"/>
  <c r="AC16" i="42"/>
  <c r="AB16" i="42"/>
  <c r="AA16" i="42"/>
  <c r="AV15" i="42"/>
  <c r="AT15" i="42"/>
  <c r="AR15" i="42"/>
  <c r="AQ15" i="42"/>
  <c r="AP15" i="42"/>
  <c r="AO15" i="42"/>
  <c r="AN15" i="42"/>
  <c r="AM15" i="42"/>
  <c r="AL15" i="42"/>
  <c r="AK15" i="42"/>
  <c r="AJ15" i="42"/>
  <c r="AI15" i="42"/>
  <c r="AH15" i="42"/>
  <c r="AG15" i="42"/>
  <c r="AF15" i="42"/>
  <c r="AE15" i="42"/>
  <c r="AD15" i="42"/>
  <c r="AC15" i="42"/>
  <c r="AB15" i="42"/>
  <c r="AA15" i="42"/>
  <c r="AV14" i="42"/>
  <c r="AT14" i="42"/>
  <c r="AR14" i="42"/>
  <c r="AQ14" i="42"/>
  <c r="AP14" i="42"/>
  <c r="AO14" i="42"/>
  <c r="AN14" i="42"/>
  <c r="AM14" i="42"/>
  <c r="AL14" i="42"/>
  <c r="AK14" i="42"/>
  <c r="AJ14" i="42"/>
  <c r="AI14" i="42"/>
  <c r="AH14" i="42"/>
  <c r="AG14" i="42"/>
  <c r="AF14" i="42"/>
  <c r="AE14" i="42"/>
  <c r="AD14" i="42"/>
  <c r="AC14" i="42"/>
  <c r="AB14" i="42"/>
  <c r="AA14" i="42"/>
  <c r="AV13" i="42"/>
  <c r="AT13" i="42"/>
  <c r="AR13" i="42"/>
  <c r="AQ13" i="42"/>
  <c r="AP13" i="42"/>
  <c r="AO13" i="42"/>
  <c r="AN13" i="42"/>
  <c r="AM13" i="42"/>
  <c r="AL13" i="42"/>
  <c r="AK13" i="42"/>
  <c r="AJ13" i="42"/>
  <c r="AI13" i="42"/>
  <c r="AH13" i="42"/>
  <c r="AG13" i="42"/>
  <c r="AF13" i="42"/>
  <c r="AE13" i="42"/>
  <c r="AD13" i="42"/>
  <c r="AC13" i="42"/>
  <c r="AB13" i="42"/>
  <c r="AA13" i="42"/>
  <c r="AV12" i="42"/>
  <c r="AT12" i="42"/>
  <c r="AR12" i="42"/>
  <c r="AQ12" i="42"/>
  <c r="AP12" i="42"/>
  <c r="AO12" i="42"/>
  <c r="AN12" i="42"/>
  <c r="AM12" i="42"/>
  <c r="AL12" i="42"/>
  <c r="AK12" i="42"/>
  <c r="AJ12" i="42"/>
  <c r="AI12" i="42"/>
  <c r="AH12" i="42"/>
  <c r="AG12" i="42"/>
  <c r="AF12" i="42"/>
  <c r="AE12" i="42"/>
  <c r="AD12" i="42"/>
  <c r="AC12" i="42"/>
  <c r="AB12" i="42"/>
  <c r="AA12" i="42"/>
  <c r="AV11" i="42"/>
  <c r="AT11" i="42"/>
  <c r="AR11" i="42"/>
  <c r="AQ11" i="42"/>
  <c r="AP11" i="42"/>
  <c r="AO11" i="42"/>
  <c r="AN11" i="42"/>
  <c r="AM11" i="42"/>
  <c r="AL11" i="42"/>
  <c r="AK11" i="42"/>
  <c r="AJ11" i="42"/>
  <c r="AI11" i="42"/>
  <c r="AH11" i="42"/>
  <c r="AG11" i="42"/>
  <c r="AF11" i="42"/>
  <c r="AE11" i="42"/>
  <c r="AD11" i="42"/>
  <c r="AC11" i="42"/>
  <c r="AB11" i="42"/>
  <c r="AA11" i="42"/>
  <c r="AV10" i="42"/>
  <c r="AT10" i="42"/>
  <c r="AR10" i="42"/>
  <c r="AQ10" i="42"/>
  <c r="AP10" i="42"/>
  <c r="AO10" i="42"/>
  <c r="AN10" i="42"/>
  <c r="AM10" i="42"/>
  <c r="AL10" i="42"/>
  <c r="AK10" i="42"/>
  <c r="AJ10" i="42"/>
  <c r="AI10" i="42"/>
  <c r="AH10" i="42"/>
  <c r="AG10" i="42"/>
  <c r="AF10" i="42"/>
  <c r="AE10" i="42"/>
  <c r="AD10" i="42"/>
  <c r="AC10" i="42"/>
  <c r="AB10" i="42"/>
  <c r="AA10" i="42"/>
  <c r="AV9" i="42"/>
  <c r="AT9" i="42"/>
  <c r="AR9" i="42"/>
  <c r="AQ9" i="42"/>
  <c r="AP9" i="42"/>
  <c r="AO9" i="42"/>
  <c r="AN9" i="42"/>
  <c r="AM9" i="42"/>
  <c r="AL9" i="42"/>
  <c r="AK9" i="42"/>
  <c r="AJ9" i="42"/>
  <c r="AI9" i="42"/>
  <c r="AH9" i="42"/>
  <c r="AG9" i="42"/>
  <c r="AF9" i="42"/>
  <c r="AE9" i="42"/>
  <c r="AD9" i="42"/>
  <c r="AC9" i="42"/>
  <c r="AB9" i="42"/>
  <c r="AA9" i="42"/>
  <c r="AV8" i="42"/>
  <c r="AT8" i="42"/>
  <c r="AR8" i="42"/>
  <c r="AQ8" i="42"/>
  <c r="AP8" i="42"/>
  <c r="AO8" i="42"/>
  <c r="AN8" i="42"/>
  <c r="AM8" i="42"/>
  <c r="AL8" i="42"/>
  <c r="AK8" i="42"/>
  <c r="AJ8" i="42"/>
  <c r="AI8" i="42"/>
  <c r="AH8" i="42"/>
  <c r="AG8" i="42"/>
  <c r="AF8" i="42"/>
  <c r="AE8" i="42"/>
  <c r="AD8" i="42"/>
  <c r="AC8" i="42"/>
  <c r="AB8" i="42"/>
  <c r="AA8" i="42"/>
  <c r="AV7" i="42"/>
  <c r="AT7" i="42"/>
  <c r="AR7" i="42"/>
  <c r="AQ7" i="42"/>
  <c r="AP7" i="42"/>
  <c r="AO7" i="42"/>
  <c r="AN7" i="42"/>
  <c r="AM7" i="42"/>
  <c r="AL7" i="42"/>
  <c r="AK7" i="42"/>
  <c r="AJ7" i="42"/>
  <c r="AI7" i="42"/>
  <c r="AH7" i="42"/>
  <c r="AG7" i="42"/>
  <c r="AF7" i="42"/>
  <c r="AE7" i="42"/>
  <c r="AD7" i="42"/>
  <c r="AC7" i="42"/>
  <c r="AB7" i="42"/>
  <c r="AA7" i="42"/>
  <c r="AV6" i="42"/>
  <c r="AT6" i="42"/>
  <c r="AR6" i="42"/>
  <c r="AQ6" i="42"/>
  <c r="AP6" i="42"/>
  <c r="AO6" i="42"/>
  <c r="AN6" i="42"/>
  <c r="AM6" i="42"/>
  <c r="AL6" i="42"/>
  <c r="AK6" i="42"/>
  <c r="AJ6" i="42"/>
  <c r="AI6" i="42"/>
  <c r="AH6" i="42"/>
  <c r="AG6" i="42"/>
  <c r="AF6" i="42"/>
  <c r="AE6" i="42"/>
  <c r="AD6" i="42"/>
  <c r="AC6" i="42"/>
  <c r="AB6" i="42"/>
  <c r="AA6" i="42"/>
  <c r="AV5" i="42"/>
  <c r="AT5" i="42"/>
  <c r="AR5" i="42"/>
  <c r="AQ5" i="42"/>
  <c r="AP5" i="42"/>
  <c r="AO5" i="42"/>
  <c r="AN5" i="42"/>
  <c r="AM5" i="42"/>
  <c r="AL5" i="42"/>
  <c r="AK5" i="42"/>
  <c r="AJ5" i="42"/>
  <c r="AI5" i="42"/>
  <c r="AH5" i="42"/>
  <c r="AG5" i="42"/>
  <c r="AF5" i="42"/>
  <c r="AE5" i="42"/>
  <c r="AD5" i="42"/>
  <c r="AC5" i="42"/>
  <c r="AB5" i="42"/>
  <c r="AA5" i="42"/>
  <c r="AV4" i="42"/>
  <c r="AT4" i="42"/>
  <c r="AR4" i="42"/>
  <c r="AQ4" i="42"/>
  <c r="AP4" i="42"/>
  <c r="AO4" i="42"/>
  <c r="AN4" i="42"/>
  <c r="AM4" i="42"/>
  <c r="AL4" i="42"/>
  <c r="AK4" i="42"/>
  <c r="AJ4" i="42"/>
  <c r="AI4" i="42"/>
  <c r="AH4" i="42"/>
  <c r="AG4" i="42"/>
  <c r="AF4" i="42"/>
  <c r="AE4" i="42"/>
  <c r="AD4" i="42"/>
  <c r="AC4" i="42"/>
  <c r="AB4" i="42"/>
  <c r="AA4" i="42"/>
  <c r="AT3" i="42"/>
  <c r="AR3" i="42"/>
  <c r="AQ3" i="42"/>
  <c r="AP3" i="42"/>
  <c r="AO3" i="42"/>
  <c r="AN3" i="42"/>
  <c r="AM3" i="42"/>
  <c r="AL3" i="42"/>
  <c r="AK3" i="42"/>
  <c r="AJ3" i="42"/>
  <c r="AI3" i="42"/>
  <c r="AH3" i="42"/>
  <c r="AG3" i="42"/>
  <c r="AF3" i="42"/>
  <c r="AE3" i="42"/>
  <c r="AD3" i="42"/>
  <c r="AC3" i="42"/>
  <c r="AB3" i="42"/>
  <c r="AA3" i="42"/>
  <c r="V3" i="41"/>
  <c r="C3" i="41" s="1"/>
  <c r="V4" i="41"/>
  <c r="C4" i="41" s="1"/>
  <c r="V26" i="41"/>
  <c r="T26" i="41"/>
  <c r="S26" i="41"/>
  <c r="R26" i="41"/>
  <c r="Q26" i="41"/>
  <c r="P26" i="41"/>
  <c r="O26" i="41"/>
  <c r="N26" i="41"/>
  <c r="C26" i="41"/>
  <c r="V25" i="41"/>
  <c r="T25" i="41"/>
  <c r="S25" i="41"/>
  <c r="R25" i="41"/>
  <c r="Q25" i="41"/>
  <c r="P25" i="41"/>
  <c r="O25" i="41"/>
  <c r="N25" i="41"/>
  <c r="V24" i="41"/>
  <c r="T24" i="41"/>
  <c r="S24" i="41"/>
  <c r="R24" i="41"/>
  <c r="Q24" i="41"/>
  <c r="P24" i="41"/>
  <c r="O24" i="41"/>
  <c r="B24" i="41" s="1"/>
  <c r="N24" i="41"/>
  <c r="C24" i="41"/>
  <c r="AE23" i="41"/>
  <c r="AB23" i="41"/>
  <c r="Y23" i="41"/>
  <c r="V23" i="41"/>
  <c r="T23" i="41"/>
  <c r="S23" i="41"/>
  <c r="R23" i="41"/>
  <c r="Q23" i="41"/>
  <c r="P23" i="41"/>
  <c r="O23" i="41"/>
  <c r="B23" i="41" s="1"/>
  <c r="N23" i="41"/>
  <c r="C23" i="41"/>
  <c r="V22" i="41"/>
  <c r="T22" i="41"/>
  <c r="S22" i="41"/>
  <c r="R22" i="41"/>
  <c r="Q22" i="41"/>
  <c r="P22" i="41"/>
  <c r="O22" i="41"/>
  <c r="B22" i="41" s="1"/>
  <c r="N22" i="41"/>
  <c r="C22" i="41"/>
  <c r="V21" i="41"/>
  <c r="T21" i="41"/>
  <c r="S21" i="41"/>
  <c r="R21" i="41"/>
  <c r="Q21" i="41"/>
  <c r="P21" i="41"/>
  <c r="O21" i="41"/>
  <c r="N21" i="41"/>
  <c r="AE20" i="41"/>
  <c r="AB20" i="41"/>
  <c r="Y20" i="41"/>
  <c r="V20" i="41"/>
  <c r="T20" i="41"/>
  <c r="S20" i="41"/>
  <c r="R20" i="41"/>
  <c r="Q20" i="41"/>
  <c r="P20" i="41"/>
  <c r="O20" i="41"/>
  <c r="N20" i="41"/>
  <c r="C20" i="41"/>
  <c r="V19" i="41"/>
  <c r="T19" i="41"/>
  <c r="S19" i="41"/>
  <c r="R19" i="41"/>
  <c r="Q19" i="41"/>
  <c r="P19" i="41"/>
  <c r="O19" i="41"/>
  <c r="B19" i="41" s="1"/>
  <c r="N19" i="41"/>
  <c r="C19" i="41"/>
  <c r="V18" i="41"/>
  <c r="T18" i="41"/>
  <c r="S18" i="41"/>
  <c r="R18" i="41"/>
  <c r="Q18" i="41"/>
  <c r="P18" i="41"/>
  <c r="O18" i="41"/>
  <c r="N18" i="41"/>
  <c r="AE17" i="41"/>
  <c r="AB17" i="41"/>
  <c r="Y17" i="41"/>
  <c r="V17" i="41"/>
  <c r="T17" i="41"/>
  <c r="S17" i="41"/>
  <c r="R17" i="41"/>
  <c r="Q17" i="41"/>
  <c r="P17" i="41"/>
  <c r="O17" i="41"/>
  <c r="N17" i="41"/>
  <c r="V16" i="41"/>
  <c r="T16" i="41"/>
  <c r="S16" i="41"/>
  <c r="R16" i="41"/>
  <c r="Q16" i="41"/>
  <c r="P16" i="41"/>
  <c r="O16" i="41"/>
  <c r="B16" i="41" s="1"/>
  <c r="N16" i="41"/>
  <c r="C16" i="41"/>
  <c r="V15" i="41"/>
  <c r="T15" i="41"/>
  <c r="S15" i="41"/>
  <c r="R15" i="41"/>
  <c r="Q15" i="41"/>
  <c r="P15" i="41"/>
  <c r="O15" i="41"/>
  <c r="B15" i="41" s="1"/>
  <c r="N15" i="41"/>
  <c r="C15" i="41"/>
  <c r="AH14" i="41"/>
  <c r="AE14" i="41"/>
  <c r="AB14" i="41"/>
  <c r="Y14" i="41"/>
  <c r="V14" i="41"/>
  <c r="T14" i="41"/>
  <c r="S14" i="41"/>
  <c r="R14" i="41"/>
  <c r="Q14" i="41"/>
  <c r="P14" i="41"/>
  <c r="O14" i="41"/>
  <c r="N14" i="41"/>
  <c r="V13" i="41"/>
  <c r="T13" i="41"/>
  <c r="S13" i="41"/>
  <c r="R13" i="41"/>
  <c r="Q13" i="41"/>
  <c r="P13" i="41"/>
  <c r="O13" i="41"/>
  <c r="B13" i="41" s="1"/>
  <c r="N13" i="41"/>
  <c r="C13" i="41"/>
  <c r="V12" i="41"/>
  <c r="T12" i="41"/>
  <c r="S12" i="41"/>
  <c r="R12" i="41"/>
  <c r="Q12" i="41"/>
  <c r="P12" i="41"/>
  <c r="O12" i="41"/>
  <c r="B12" i="41" s="1"/>
  <c r="N12" i="41"/>
  <c r="C12" i="41"/>
  <c r="AH11" i="41"/>
  <c r="AE11" i="41"/>
  <c r="AB11" i="41"/>
  <c r="Y11" i="41"/>
  <c r="V11" i="41"/>
  <c r="T11" i="41"/>
  <c r="S11" i="41"/>
  <c r="R11" i="41"/>
  <c r="Q11" i="41"/>
  <c r="P11" i="41"/>
  <c r="O11" i="41"/>
  <c r="B11" i="41" s="1"/>
  <c r="N11" i="41"/>
  <c r="C11" i="41"/>
  <c r="V10" i="41"/>
  <c r="T10" i="41"/>
  <c r="S10" i="41"/>
  <c r="R10" i="41"/>
  <c r="Q10" i="41"/>
  <c r="P10" i="41"/>
  <c r="O10" i="41"/>
  <c r="B10" i="41" s="1"/>
  <c r="N10" i="41"/>
  <c r="C10" i="41"/>
  <c r="V9" i="41"/>
  <c r="T9" i="41"/>
  <c r="S9" i="41"/>
  <c r="R9" i="41"/>
  <c r="Q9" i="41"/>
  <c r="P9" i="41"/>
  <c r="O9" i="41"/>
  <c r="B9" i="41" s="1"/>
  <c r="N9" i="41"/>
  <c r="C9" i="41"/>
  <c r="AH8" i="41"/>
  <c r="AE8" i="41"/>
  <c r="AB8" i="41"/>
  <c r="Y8" i="41"/>
  <c r="V8" i="41"/>
  <c r="T8" i="41"/>
  <c r="S8" i="41"/>
  <c r="R8" i="41"/>
  <c r="Q8" i="41"/>
  <c r="P8" i="41"/>
  <c r="O8" i="41"/>
  <c r="B8" i="41" s="1"/>
  <c r="N8" i="41"/>
  <c r="C8" i="41"/>
  <c r="V7" i="41"/>
  <c r="T7" i="41"/>
  <c r="S7" i="41"/>
  <c r="R7" i="41"/>
  <c r="Q7" i="41"/>
  <c r="P7" i="41"/>
  <c r="O7" i="41"/>
  <c r="B7" i="41" s="1"/>
  <c r="N7" i="41"/>
  <c r="C7" i="41"/>
  <c r="V6" i="41"/>
  <c r="T6" i="41"/>
  <c r="S6" i="41"/>
  <c r="R6" i="41"/>
  <c r="Q6" i="41"/>
  <c r="P6" i="41"/>
  <c r="O6" i="41"/>
  <c r="B6" i="41" s="1"/>
  <c r="N6" i="41"/>
  <c r="C6" i="41"/>
  <c r="AH5" i="41"/>
  <c r="AE5" i="41"/>
  <c r="AB5" i="41"/>
  <c r="Y5" i="41"/>
  <c r="V5" i="41"/>
  <c r="T5" i="41"/>
  <c r="S5" i="41"/>
  <c r="R5" i="41"/>
  <c r="Q5" i="41"/>
  <c r="P5" i="41"/>
  <c r="O5" i="41"/>
  <c r="B5" i="41" s="1"/>
  <c r="N5" i="41"/>
  <c r="C5" i="41"/>
  <c r="T4" i="41"/>
  <c r="S4" i="41"/>
  <c r="R4" i="41"/>
  <c r="Q4" i="41"/>
  <c r="P4" i="41"/>
  <c r="O4" i="41"/>
  <c r="N4" i="41"/>
  <c r="T3" i="41"/>
  <c r="S3" i="41"/>
  <c r="R3" i="41"/>
  <c r="Q3" i="41"/>
  <c r="P3" i="41"/>
  <c r="O3" i="41"/>
  <c r="N3" i="41"/>
  <c r="B3" i="41" s="1"/>
  <c r="BH26" i="40"/>
  <c r="BG26" i="40"/>
  <c r="BD26" i="40"/>
  <c r="BC26" i="40"/>
  <c r="BB26" i="40"/>
  <c r="BA26" i="40"/>
  <c r="AZ26" i="40"/>
  <c r="AY26" i="40"/>
  <c r="AX26" i="40"/>
  <c r="AW26" i="40"/>
  <c r="AV26" i="40"/>
  <c r="AU26" i="40"/>
  <c r="AT26" i="40"/>
  <c r="AS26" i="40"/>
  <c r="AR26" i="40"/>
  <c r="AQ26" i="40"/>
  <c r="AP26" i="40"/>
  <c r="AO26" i="40"/>
  <c r="AN26" i="40"/>
  <c r="AM26" i="40"/>
  <c r="AL26" i="40"/>
  <c r="AK26" i="40"/>
  <c r="AJ26" i="40"/>
  <c r="AI26" i="40"/>
  <c r="AG26" i="40"/>
  <c r="BH25" i="40"/>
  <c r="BG25" i="40"/>
  <c r="BE25" i="40"/>
  <c r="BD25" i="40"/>
  <c r="BC25" i="40"/>
  <c r="BB25" i="40"/>
  <c r="BA25" i="40"/>
  <c r="AZ25" i="40"/>
  <c r="AY25" i="40"/>
  <c r="AX25" i="40"/>
  <c r="AW25" i="40"/>
  <c r="AV25" i="40"/>
  <c r="AU25" i="40"/>
  <c r="AT25" i="40"/>
  <c r="AS25" i="40"/>
  <c r="AR25" i="40"/>
  <c r="AQ25" i="40"/>
  <c r="AP25" i="40"/>
  <c r="AO25" i="40"/>
  <c r="AN25" i="40"/>
  <c r="AM25" i="40"/>
  <c r="AL25" i="40"/>
  <c r="AK25" i="40"/>
  <c r="AJ25" i="40"/>
  <c r="AI25" i="40"/>
  <c r="AH25" i="40"/>
  <c r="AG25" i="40"/>
  <c r="BH24" i="40"/>
  <c r="BG24" i="40"/>
  <c r="BE24" i="40"/>
  <c r="BD24" i="40"/>
  <c r="BC24" i="40"/>
  <c r="BB24" i="40"/>
  <c r="BA24" i="40"/>
  <c r="AZ24" i="40"/>
  <c r="AY24" i="40"/>
  <c r="AX24" i="40"/>
  <c r="AW24" i="40"/>
  <c r="AV24" i="40"/>
  <c r="AU24" i="40"/>
  <c r="AT24" i="40"/>
  <c r="AS24" i="40"/>
  <c r="AR24" i="40"/>
  <c r="AQ24" i="40"/>
  <c r="AP24" i="40"/>
  <c r="AO24" i="40"/>
  <c r="AN24" i="40"/>
  <c r="AM24" i="40"/>
  <c r="AL24" i="40"/>
  <c r="AK24" i="40"/>
  <c r="AJ24" i="40"/>
  <c r="AI24" i="40"/>
  <c r="AH24" i="40"/>
  <c r="AG24" i="40"/>
  <c r="BQ23" i="40"/>
  <c r="BN23" i="40"/>
  <c r="BK23" i="40"/>
  <c r="BH23" i="40"/>
  <c r="BG23" i="40"/>
  <c r="BE23" i="40"/>
  <c r="BD23" i="40"/>
  <c r="BC23" i="40"/>
  <c r="BB23" i="40"/>
  <c r="BA23" i="40"/>
  <c r="AZ23" i="40"/>
  <c r="AY23" i="40"/>
  <c r="AX23" i="40"/>
  <c r="AW23" i="40"/>
  <c r="AV23" i="40"/>
  <c r="AU23" i="40"/>
  <c r="AT23" i="40"/>
  <c r="AS23" i="40"/>
  <c r="AR23" i="40"/>
  <c r="AQ23" i="40"/>
  <c r="AP23" i="40"/>
  <c r="AO23" i="40"/>
  <c r="AN23" i="40"/>
  <c r="AM23" i="40"/>
  <c r="AL23" i="40"/>
  <c r="AK23" i="40"/>
  <c r="AJ23" i="40"/>
  <c r="AI23" i="40"/>
  <c r="AH23" i="40"/>
  <c r="B23" i="40" s="1"/>
  <c r="AG23" i="40"/>
  <c r="BH22" i="40"/>
  <c r="BG22" i="40"/>
  <c r="BE22" i="40"/>
  <c r="BD22" i="40"/>
  <c r="BC22" i="40"/>
  <c r="BB22" i="40"/>
  <c r="BA22" i="40"/>
  <c r="AZ22" i="40"/>
  <c r="AY22" i="40"/>
  <c r="AX22" i="40"/>
  <c r="AW22" i="40"/>
  <c r="AV22" i="40"/>
  <c r="AU22" i="40"/>
  <c r="AT22" i="40"/>
  <c r="AS22" i="40"/>
  <c r="AR22" i="40"/>
  <c r="AQ22" i="40"/>
  <c r="AP22" i="40"/>
  <c r="AO22" i="40"/>
  <c r="AN22" i="40"/>
  <c r="AM22" i="40"/>
  <c r="AL22" i="40"/>
  <c r="AK22" i="40"/>
  <c r="AJ22" i="40"/>
  <c r="AI22" i="40"/>
  <c r="AH22" i="40"/>
  <c r="AG22" i="40"/>
  <c r="B22" i="40" s="1"/>
  <c r="BH21" i="40"/>
  <c r="BG21" i="40"/>
  <c r="BE21" i="40"/>
  <c r="BD21" i="40"/>
  <c r="BC21" i="40"/>
  <c r="BB21" i="40"/>
  <c r="BA21" i="40"/>
  <c r="AZ21" i="40"/>
  <c r="AY21" i="40"/>
  <c r="AX21" i="40"/>
  <c r="AW21" i="40"/>
  <c r="AV21" i="40"/>
  <c r="AU21" i="40"/>
  <c r="AT21" i="40"/>
  <c r="AS21" i="40"/>
  <c r="AR21" i="40"/>
  <c r="AQ21" i="40"/>
  <c r="AP21" i="40"/>
  <c r="AO21" i="40"/>
  <c r="AN21" i="40"/>
  <c r="AM21" i="40"/>
  <c r="AL21" i="40"/>
  <c r="AK21" i="40"/>
  <c r="AJ21" i="40"/>
  <c r="AI21" i="40"/>
  <c r="AH21" i="40"/>
  <c r="AG21" i="40"/>
  <c r="BQ20" i="40"/>
  <c r="BN20" i="40"/>
  <c r="BK20" i="40"/>
  <c r="BH20" i="40"/>
  <c r="BG20" i="40"/>
  <c r="BE20" i="40"/>
  <c r="BD20" i="40"/>
  <c r="BC20" i="40"/>
  <c r="BB20" i="40"/>
  <c r="BA20" i="40"/>
  <c r="AZ20" i="40"/>
  <c r="AY20" i="40"/>
  <c r="AX20" i="40"/>
  <c r="AW20" i="40"/>
  <c r="AV20" i="40"/>
  <c r="AU20" i="40"/>
  <c r="AT20" i="40"/>
  <c r="AS20" i="40"/>
  <c r="AR20" i="40"/>
  <c r="AQ20" i="40"/>
  <c r="AP20" i="40"/>
  <c r="AO20" i="40"/>
  <c r="AN20" i="40"/>
  <c r="AM20" i="40"/>
  <c r="AL20" i="40"/>
  <c r="AK20" i="40"/>
  <c r="AJ20" i="40"/>
  <c r="AI20" i="40"/>
  <c r="AH20" i="40"/>
  <c r="AG20" i="40"/>
  <c r="BH19" i="40"/>
  <c r="C19" i="40" s="1"/>
  <c r="BG19" i="40"/>
  <c r="BE19" i="40"/>
  <c r="BD19" i="40"/>
  <c r="BC19" i="40"/>
  <c r="BB19" i="40"/>
  <c r="BA19" i="40"/>
  <c r="AZ19" i="40"/>
  <c r="AY19" i="40"/>
  <c r="AX19" i="40"/>
  <c r="AW19" i="40"/>
  <c r="AV19" i="40"/>
  <c r="AU19" i="40"/>
  <c r="AT19" i="40"/>
  <c r="AS19" i="40"/>
  <c r="AR19" i="40"/>
  <c r="AQ19" i="40"/>
  <c r="AP19" i="40"/>
  <c r="AO19" i="40"/>
  <c r="AN19" i="40"/>
  <c r="AM19" i="40"/>
  <c r="AL19" i="40"/>
  <c r="AK19" i="40"/>
  <c r="AJ19" i="40"/>
  <c r="AI19" i="40"/>
  <c r="AH19" i="40"/>
  <c r="AG19" i="40"/>
  <c r="BH18" i="40"/>
  <c r="BG18" i="40"/>
  <c r="BE18" i="40"/>
  <c r="BD18" i="40"/>
  <c r="BC18" i="40"/>
  <c r="BB18" i="40"/>
  <c r="BA18" i="40"/>
  <c r="AZ18" i="40"/>
  <c r="AY18" i="40"/>
  <c r="AX18" i="40"/>
  <c r="AW18" i="40"/>
  <c r="AV18" i="40"/>
  <c r="AU18" i="40"/>
  <c r="AT18" i="40"/>
  <c r="AS18" i="40"/>
  <c r="AR18" i="40"/>
  <c r="AQ18" i="40"/>
  <c r="AP18" i="40"/>
  <c r="AO18" i="40"/>
  <c r="AN18" i="40"/>
  <c r="AM18" i="40"/>
  <c r="AL18" i="40"/>
  <c r="AK18" i="40"/>
  <c r="AJ18" i="40"/>
  <c r="AI18" i="40"/>
  <c r="AH18" i="40"/>
  <c r="AG18" i="40"/>
  <c r="BQ17" i="40"/>
  <c r="BN17" i="40"/>
  <c r="BK17" i="40"/>
  <c r="BH17" i="40"/>
  <c r="BG17" i="40"/>
  <c r="BE17" i="40"/>
  <c r="BD17" i="40"/>
  <c r="BC17" i="40"/>
  <c r="BB17" i="40"/>
  <c r="BA17" i="40"/>
  <c r="AZ17" i="40"/>
  <c r="AY17" i="40"/>
  <c r="AX17" i="40"/>
  <c r="AW17" i="40"/>
  <c r="AV17" i="40"/>
  <c r="AU17" i="40"/>
  <c r="AT17" i="40"/>
  <c r="AS17" i="40"/>
  <c r="AR17" i="40"/>
  <c r="AQ17" i="40"/>
  <c r="AP17" i="40"/>
  <c r="AO17" i="40"/>
  <c r="AN17" i="40"/>
  <c r="AM17" i="40"/>
  <c r="AL17" i="40"/>
  <c r="AK17" i="40"/>
  <c r="AJ17" i="40"/>
  <c r="AI17" i="40"/>
  <c r="AH17" i="40"/>
  <c r="AG17" i="40"/>
  <c r="BH16" i="40"/>
  <c r="C16" i="40" s="1"/>
  <c r="BG16" i="40"/>
  <c r="BE16" i="40"/>
  <c r="BD16" i="40"/>
  <c r="BC16" i="40"/>
  <c r="BB16" i="40"/>
  <c r="BA16" i="40"/>
  <c r="AZ16" i="40"/>
  <c r="AY16" i="40"/>
  <c r="AX16" i="40"/>
  <c r="AW16" i="40"/>
  <c r="AV16" i="40"/>
  <c r="AU16" i="40"/>
  <c r="AT16" i="40"/>
  <c r="AS16" i="40"/>
  <c r="AR16" i="40"/>
  <c r="AQ16" i="40"/>
  <c r="AP16" i="40"/>
  <c r="AO16" i="40"/>
  <c r="AN16" i="40"/>
  <c r="AM16" i="40"/>
  <c r="AL16" i="40"/>
  <c r="AK16" i="40"/>
  <c r="AJ16" i="40"/>
  <c r="AI16" i="40"/>
  <c r="AH16" i="40"/>
  <c r="AG16" i="40"/>
  <c r="BH15" i="40"/>
  <c r="BG15" i="40"/>
  <c r="BE15" i="40"/>
  <c r="BD15" i="40"/>
  <c r="BC15" i="40"/>
  <c r="BB15" i="40"/>
  <c r="BA15" i="40"/>
  <c r="AZ15" i="40"/>
  <c r="AY15" i="40"/>
  <c r="AX15" i="40"/>
  <c r="AW15" i="40"/>
  <c r="AV15" i="40"/>
  <c r="AU15" i="40"/>
  <c r="AT15" i="40"/>
  <c r="AS15" i="40"/>
  <c r="AR15" i="40"/>
  <c r="AQ15" i="40"/>
  <c r="AP15" i="40"/>
  <c r="AO15" i="40"/>
  <c r="AN15" i="40"/>
  <c r="AM15" i="40"/>
  <c r="AL15" i="40"/>
  <c r="AK15" i="40"/>
  <c r="AJ15" i="40"/>
  <c r="AI15" i="40"/>
  <c r="AH15" i="40"/>
  <c r="AG15" i="40"/>
  <c r="BT14" i="40"/>
  <c r="BQ14" i="40"/>
  <c r="BN14" i="40"/>
  <c r="BK14" i="40"/>
  <c r="BH14" i="40"/>
  <c r="BG14" i="40"/>
  <c r="BE14" i="40"/>
  <c r="BD14" i="40"/>
  <c r="BC14" i="40"/>
  <c r="BB14" i="40"/>
  <c r="BA14" i="40"/>
  <c r="AZ14" i="40"/>
  <c r="AY14" i="40"/>
  <c r="AX14" i="40"/>
  <c r="AW14" i="40"/>
  <c r="AV14" i="40"/>
  <c r="AU14" i="40"/>
  <c r="AT14" i="40"/>
  <c r="AS14" i="40"/>
  <c r="AR14" i="40"/>
  <c r="AQ14" i="40"/>
  <c r="AP14" i="40"/>
  <c r="AO14" i="40"/>
  <c r="AN14" i="40"/>
  <c r="AM14" i="40"/>
  <c r="AL14" i="40"/>
  <c r="AK14" i="40"/>
  <c r="AJ14" i="40"/>
  <c r="AI14" i="40"/>
  <c r="AH14" i="40"/>
  <c r="AG14" i="40"/>
  <c r="BH13" i="40"/>
  <c r="BG13" i="40"/>
  <c r="BE13" i="40"/>
  <c r="BD13" i="40"/>
  <c r="BC13" i="40"/>
  <c r="BB13" i="40"/>
  <c r="BA13" i="40"/>
  <c r="AZ13" i="40"/>
  <c r="AY13" i="40"/>
  <c r="AX13" i="40"/>
  <c r="AW13" i="40"/>
  <c r="AV13" i="40"/>
  <c r="AU13" i="40"/>
  <c r="AT13" i="40"/>
  <c r="AS13" i="40"/>
  <c r="AR13" i="40"/>
  <c r="AQ13" i="40"/>
  <c r="AP13" i="40"/>
  <c r="AO13" i="40"/>
  <c r="AN13" i="40"/>
  <c r="AM13" i="40"/>
  <c r="AL13" i="40"/>
  <c r="AK13" i="40"/>
  <c r="AJ13" i="40"/>
  <c r="AI13" i="40"/>
  <c r="AH13" i="40"/>
  <c r="AG13" i="40"/>
  <c r="BH12" i="40"/>
  <c r="BG12" i="40"/>
  <c r="BE12" i="40"/>
  <c r="BD12" i="40"/>
  <c r="BC12" i="40"/>
  <c r="BB12" i="40"/>
  <c r="BA12" i="40"/>
  <c r="AZ12" i="40"/>
  <c r="AY12" i="40"/>
  <c r="AX12" i="40"/>
  <c r="AW12" i="40"/>
  <c r="AV12" i="40"/>
  <c r="AU12" i="40"/>
  <c r="AT12" i="40"/>
  <c r="AS12" i="40"/>
  <c r="AR12" i="40"/>
  <c r="AQ12" i="40"/>
  <c r="AP12" i="40"/>
  <c r="AO12" i="40"/>
  <c r="AN12" i="40"/>
  <c r="AM12" i="40"/>
  <c r="AL12" i="40"/>
  <c r="AK12" i="40"/>
  <c r="AJ12" i="40"/>
  <c r="AI12" i="40"/>
  <c r="AH12" i="40"/>
  <c r="AG12" i="40"/>
  <c r="BT11" i="40"/>
  <c r="BQ11" i="40"/>
  <c r="BN11" i="40"/>
  <c r="BK11" i="40"/>
  <c r="BH11" i="40"/>
  <c r="BG11" i="40"/>
  <c r="C11" i="40" s="1"/>
  <c r="BE11" i="40"/>
  <c r="BD11" i="40"/>
  <c r="BC11" i="40"/>
  <c r="BB11" i="40"/>
  <c r="BA11" i="40"/>
  <c r="AZ11" i="40"/>
  <c r="AY11" i="40"/>
  <c r="AX11" i="40"/>
  <c r="AW11" i="40"/>
  <c r="AV11" i="40"/>
  <c r="AU11" i="40"/>
  <c r="AT11" i="40"/>
  <c r="AS11" i="40"/>
  <c r="AR11" i="40"/>
  <c r="AQ11" i="40"/>
  <c r="AP11" i="40"/>
  <c r="AO11" i="40"/>
  <c r="AN11" i="40"/>
  <c r="AM11" i="40"/>
  <c r="AL11" i="40"/>
  <c r="AK11" i="40"/>
  <c r="AJ11" i="40"/>
  <c r="AI11" i="40"/>
  <c r="AH11" i="40"/>
  <c r="AG11" i="40"/>
  <c r="BH10" i="40"/>
  <c r="BG10" i="40"/>
  <c r="BE10" i="40"/>
  <c r="BD10" i="40"/>
  <c r="BC10" i="40"/>
  <c r="BB10" i="40"/>
  <c r="BA10" i="40"/>
  <c r="AZ10" i="40"/>
  <c r="AY10" i="40"/>
  <c r="AX10" i="40"/>
  <c r="AW10" i="40"/>
  <c r="AV10" i="40"/>
  <c r="AU10" i="40"/>
  <c r="AT10" i="40"/>
  <c r="AS10" i="40"/>
  <c r="AR10" i="40"/>
  <c r="AQ10" i="40"/>
  <c r="AP10" i="40"/>
  <c r="AO10" i="40"/>
  <c r="AN10" i="40"/>
  <c r="AM10" i="40"/>
  <c r="AL10" i="40"/>
  <c r="AK10" i="40"/>
  <c r="AJ10" i="40"/>
  <c r="AI10" i="40"/>
  <c r="AH10" i="40"/>
  <c r="AG10" i="40"/>
  <c r="BH9" i="40"/>
  <c r="BG9" i="40"/>
  <c r="C9" i="40" s="1"/>
  <c r="BE9" i="40"/>
  <c r="BD9" i="40"/>
  <c r="BC9" i="40"/>
  <c r="BB9" i="40"/>
  <c r="BA9" i="40"/>
  <c r="AZ9" i="40"/>
  <c r="AY9" i="40"/>
  <c r="AX9" i="40"/>
  <c r="AW9" i="40"/>
  <c r="AV9" i="40"/>
  <c r="AU9" i="40"/>
  <c r="AT9" i="40"/>
  <c r="AS9" i="40"/>
  <c r="AR9" i="40"/>
  <c r="AQ9" i="40"/>
  <c r="AP9" i="40"/>
  <c r="AO9" i="40"/>
  <c r="AN9" i="40"/>
  <c r="AM9" i="40"/>
  <c r="AL9" i="40"/>
  <c r="AK9" i="40"/>
  <c r="AJ9" i="40"/>
  <c r="AI9" i="40"/>
  <c r="AH9" i="40"/>
  <c r="AG9" i="40"/>
  <c r="BT8" i="40"/>
  <c r="BQ8" i="40"/>
  <c r="BN8" i="40"/>
  <c r="BK8" i="40"/>
  <c r="BH8" i="40"/>
  <c r="C8" i="40" s="1"/>
  <c r="BG8" i="40"/>
  <c r="BE8" i="40"/>
  <c r="BD8" i="40"/>
  <c r="BC8" i="40"/>
  <c r="BB8" i="40"/>
  <c r="BA8" i="40"/>
  <c r="AZ8" i="40"/>
  <c r="AY8" i="40"/>
  <c r="AX8" i="40"/>
  <c r="AW8" i="40"/>
  <c r="AV8" i="40"/>
  <c r="AU8" i="40"/>
  <c r="AT8" i="40"/>
  <c r="AS8" i="40"/>
  <c r="AR8" i="40"/>
  <c r="AQ8" i="40"/>
  <c r="AP8" i="40"/>
  <c r="AO8" i="40"/>
  <c r="AN8" i="40"/>
  <c r="AM8" i="40"/>
  <c r="AL8" i="40"/>
  <c r="AK8" i="40"/>
  <c r="AJ8" i="40"/>
  <c r="AI8" i="40"/>
  <c r="AH8" i="40"/>
  <c r="AG8" i="40"/>
  <c r="BH7" i="40"/>
  <c r="BG7" i="40"/>
  <c r="C7" i="40" s="1"/>
  <c r="BE7" i="40"/>
  <c r="BD7" i="40"/>
  <c r="BC7" i="40"/>
  <c r="BB7" i="40"/>
  <c r="BA7" i="40"/>
  <c r="AZ7" i="40"/>
  <c r="AY7" i="40"/>
  <c r="AX7" i="40"/>
  <c r="AW7" i="40"/>
  <c r="AV7" i="40"/>
  <c r="AU7" i="40"/>
  <c r="AT7" i="40"/>
  <c r="AS7" i="40"/>
  <c r="AR7" i="40"/>
  <c r="AQ7" i="40"/>
  <c r="AP7" i="40"/>
  <c r="AO7" i="40"/>
  <c r="AN7" i="40"/>
  <c r="AM7" i="40"/>
  <c r="AL7" i="40"/>
  <c r="AK7" i="40"/>
  <c r="AJ7" i="40"/>
  <c r="AI7" i="40"/>
  <c r="AH7" i="40"/>
  <c r="AG7" i="40"/>
  <c r="BH6" i="40"/>
  <c r="BG6" i="40"/>
  <c r="BE6" i="40"/>
  <c r="BD6" i="40"/>
  <c r="BC6" i="40"/>
  <c r="BB6" i="40"/>
  <c r="BA6" i="40"/>
  <c r="AZ6" i="40"/>
  <c r="AY6" i="40"/>
  <c r="AX6" i="40"/>
  <c r="AW6" i="40"/>
  <c r="AV6" i="40"/>
  <c r="AU6" i="40"/>
  <c r="AT6" i="40"/>
  <c r="AS6" i="40"/>
  <c r="AR6" i="40"/>
  <c r="AQ6" i="40"/>
  <c r="AP6" i="40"/>
  <c r="AO6" i="40"/>
  <c r="AN6" i="40"/>
  <c r="AM6" i="40"/>
  <c r="AL6" i="40"/>
  <c r="AK6" i="40"/>
  <c r="AJ6" i="40"/>
  <c r="AI6" i="40"/>
  <c r="AH6" i="40"/>
  <c r="AG6" i="40"/>
  <c r="BT5" i="40"/>
  <c r="BQ5" i="40"/>
  <c r="BN5" i="40"/>
  <c r="BK5" i="40"/>
  <c r="BH5" i="40"/>
  <c r="BG5" i="40"/>
  <c r="BE5" i="40"/>
  <c r="BD5" i="40"/>
  <c r="BC5" i="40"/>
  <c r="BB5" i="40"/>
  <c r="BA5" i="40"/>
  <c r="AZ5" i="40"/>
  <c r="AY5" i="40"/>
  <c r="AX5" i="40"/>
  <c r="AW5" i="40"/>
  <c r="AV5" i="40"/>
  <c r="AU5" i="40"/>
  <c r="AT5" i="40"/>
  <c r="AS5" i="40"/>
  <c r="AR5" i="40"/>
  <c r="AQ5" i="40"/>
  <c r="AP5" i="40"/>
  <c r="AO5" i="40"/>
  <c r="AN5" i="40"/>
  <c r="AM5" i="40"/>
  <c r="AL5" i="40"/>
  <c r="AK5" i="40"/>
  <c r="AJ5" i="40"/>
  <c r="AI5" i="40"/>
  <c r="AH5" i="40"/>
  <c r="AG5" i="40"/>
  <c r="BH4" i="40"/>
  <c r="BG4" i="40"/>
  <c r="BE4" i="40"/>
  <c r="BD4" i="40"/>
  <c r="BC4" i="40"/>
  <c r="BB4" i="40"/>
  <c r="BA4" i="40"/>
  <c r="AZ4" i="40"/>
  <c r="AY4" i="40"/>
  <c r="AX4" i="40"/>
  <c r="AW4" i="40"/>
  <c r="AV4" i="40"/>
  <c r="AU4" i="40"/>
  <c r="AT4" i="40"/>
  <c r="AS4" i="40"/>
  <c r="AR4" i="40"/>
  <c r="AQ4" i="40"/>
  <c r="AP4" i="40"/>
  <c r="AO4" i="40"/>
  <c r="AN4" i="40"/>
  <c r="AM4" i="40"/>
  <c r="AL4" i="40"/>
  <c r="AK4" i="40"/>
  <c r="AJ4" i="40"/>
  <c r="AI4" i="40"/>
  <c r="AH4" i="40"/>
  <c r="AG4" i="40"/>
  <c r="BH3" i="40"/>
  <c r="BG3" i="40"/>
  <c r="BE3" i="40"/>
  <c r="BD3" i="40"/>
  <c r="BC3" i="40"/>
  <c r="BB3" i="40"/>
  <c r="BA3" i="40"/>
  <c r="AZ3" i="40"/>
  <c r="AY3" i="40"/>
  <c r="AX3" i="40"/>
  <c r="AW3" i="40"/>
  <c r="AV3" i="40"/>
  <c r="AU3" i="40"/>
  <c r="AT3" i="40"/>
  <c r="AS3" i="40"/>
  <c r="AR3" i="40"/>
  <c r="AQ3" i="40"/>
  <c r="AP3" i="40"/>
  <c r="AO3" i="40"/>
  <c r="AN3" i="40"/>
  <c r="AM3" i="40"/>
  <c r="AL3" i="40"/>
  <c r="AK3" i="40"/>
  <c r="AJ3" i="40"/>
  <c r="AI3" i="40"/>
  <c r="AH3" i="40"/>
  <c r="AG3" i="40"/>
  <c r="B26" i="40"/>
  <c r="C3" i="40"/>
  <c r="B12" i="40"/>
  <c r="B7" i="40"/>
  <c r="C5" i="40"/>
  <c r="C13" i="40"/>
  <c r="C4" i="40"/>
  <c r="C12" i="40"/>
  <c r="C24" i="40"/>
  <c r="BH26" i="39"/>
  <c r="BG26" i="39"/>
  <c r="C26" i="39" s="1"/>
  <c r="BE26" i="39"/>
  <c r="BD26" i="39"/>
  <c r="BC26" i="39"/>
  <c r="BB26" i="39"/>
  <c r="BA26" i="39"/>
  <c r="AZ26" i="39"/>
  <c r="AY26" i="39"/>
  <c r="AX26" i="39"/>
  <c r="AW26" i="39"/>
  <c r="AV26" i="39"/>
  <c r="AU26" i="39"/>
  <c r="AT26" i="39"/>
  <c r="AS26" i="39"/>
  <c r="AR26" i="39"/>
  <c r="AQ26" i="39"/>
  <c r="AP26" i="39"/>
  <c r="AO26" i="39"/>
  <c r="AN26" i="39"/>
  <c r="AM26" i="39"/>
  <c r="AL26" i="39"/>
  <c r="AK26" i="39"/>
  <c r="AJ26" i="39"/>
  <c r="AI26" i="39"/>
  <c r="AH26" i="39"/>
  <c r="B26" i="39" s="1"/>
  <c r="AG26" i="39"/>
  <c r="BH25" i="39"/>
  <c r="BG25" i="39"/>
  <c r="BE25" i="39"/>
  <c r="BD25" i="39"/>
  <c r="BC25" i="39"/>
  <c r="BB25" i="39"/>
  <c r="BA25" i="39"/>
  <c r="AZ25" i="39"/>
  <c r="AY25" i="39"/>
  <c r="AX25" i="39"/>
  <c r="AW25" i="39"/>
  <c r="AV25" i="39"/>
  <c r="AU25" i="39"/>
  <c r="AT25" i="39"/>
  <c r="AS25" i="39"/>
  <c r="AR25" i="39"/>
  <c r="AQ25" i="39"/>
  <c r="AP25" i="39"/>
  <c r="AO25" i="39"/>
  <c r="AN25" i="39"/>
  <c r="AM25" i="39"/>
  <c r="AL25" i="39"/>
  <c r="AK25" i="39"/>
  <c r="AJ25" i="39"/>
  <c r="AI25" i="39"/>
  <c r="AH25" i="39"/>
  <c r="AG25" i="39"/>
  <c r="BH24" i="39"/>
  <c r="BG24" i="39"/>
  <c r="C24" i="39" s="1"/>
  <c r="BE24" i="39"/>
  <c r="BD24" i="39"/>
  <c r="BC24" i="39"/>
  <c r="BB24" i="39"/>
  <c r="BA24" i="39"/>
  <c r="AZ24" i="39"/>
  <c r="AY24" i="39"/>
  <c r="AX24" i="39"/>
  <c r="AW24" i="39"/>
  <c r="AV24" i="39"/>
  <c r="AU24" i="39"/>
  <c r="AT24" i="39"/>
  <c r="AS24" i="39"/>
  <c r="AR24" i="39"/>
  <c r="AQ24" i="39"/>
  <c r="AP24" i="39"/>
  <c r="AO24" i="39"/>
  <c r="AN24" i="39"/>
  <c r="AM24" i="39"/>
  <c r="AL24" i="39"/>
  <c r="AK24" i="39"/>
  <c r="AJ24" i="39"/>
  <c r="AI24" i="39"/>
  <c r="AH24" i="39"/>
  <c r="B24" i="39" s="1"/>
  <c r="AG24" i="39"/>
  <c r="BQ23" i="39"/>
  <c r="BN23" i="39"/>
  <c r="BK23" i="39"/>
  <c r="BH23" i="39"/>
  <c r="BG23" i="39"/>
  <c r="C23" i="39" s="1"/>
  <c r="BE23" i="39"/>
  <c r="BD23" i="39"/>
  <c r="BC23" i="39"/>
  <c r="BB23" i="39"/>
  <c r="BA23" i="39"/>
  <c r="AZ23" i="39"/>
  <c r="AY23" i="39"/>
  <c r="AX23" i="39"/>
  <c r="AW23" i="39"/>
  <c r="AV23" i="39"/>
  <c r="AU23" i="39"/>
  <c r="AT23" i="39"/>
  <c r="AS23" i="39"/>
  <c r="AR23" i="39"/>
  <c r="AQ23" i="39"/>
  <c r="AP23" i="39"/>
  <c r="AO23" i="39"/>
  <c r="AN23" i="39"/>
  <c r="AM23" i="39"/>
  <c r="AL23" i="39"/>
  <c r="AK23" i="39"/>
  <c r="AJ23" i="39"/>
  <c r="AI23" i="39"/>
  <c r="AH23" i="39"/>
  <c r="B23" i="39" s="1"/>
  <c r="AG23" i="39"/>
  <c r="BH22" i="39"/>
  <c r="C22" i="39" s="1"/>
  <c r="BG22" i="39"/>
  <c r="BE22" i="39"/>
  <c r="BD22" i="39"/>
  <c r="BC22" i="39"/>
  <c r="BB22" i="39"/>
  <c r="BA22" i="39"/>
  <c r="AZ22" i="39"/>
  <c r="AY22" i="39"/>
  <c r="AX22" i="39"/>
  <c r="AW22" i="39"/>
  <c r="AV22" i="39"/>
  <c r="AU22" i="39"/>
  <c r="AT22" i="39"/>
  <c r="AS22" i="39"/>
  <c r="AR22" i="39"/>
  <c r="AQ22" i="39"/>
  <c r="AP22" i="39"/>
  <c r="AO22" i="39"/>
  <c r="AN22" i="39"/>
  <c r="AM22" i="39"/>
  <c r="AL22" i="39"/>
  <c r="AK22" i="39"/>
  <c r="AJ22" i="39"/>
  <c r="AI22" i="39"/>
  <c r="AH22" i="39"/>
  <c r="AG22" i="39"/>
  <c r="B22" i="39" s="1"/>
  <c r="BH21" i="39"/>
  <c r="BG21" i="39"/>
  <c r="BE21" i="39"/>
  <c r="BD21" i="39"/>
  <c r="BC21" i="39"/>
  <c r="BB21" i="39"/>
  <c r="BA21" i="39"/>
  <c r="AZ21" i="39"/>
  <c r="AY21" i="39"/>
  <c r="AX21" i="39"/>
  <c r="AW21" i="39"/>
  <c r="AV21" i="39"/>
  <c r="AU21" i="39"/>
  <c r="AT21" i="39"/>
  <c r="AS21" i="39"/>
  <c r="AR21" i="39"/>
  <c r="AQ21" i="39"/>
  <c r="AP21" i="39"/>
  <c r="AO21" i="39"/>
  <c r="AN21" i="39"/>
  <c r="AM21" i="39"/>
  <c r="AL21" i="39"/>
  <c r="AK21" i="39"/>
  <c r="AJ21" i="39"/>
  <c r="AI21" i="39"/>
  <c r="AH21" i="39"/>
  <c r="AG21" i="39"/>
  <c r="BQ20" i="39"/>
  <c r="BN20" i="39"/>
  <c r="BK20" i="39"/>
  <c r="BH20" i="39"/>
  <c r="BG20" i="39"/>
  <c r="C20" i="39" s="1"/>
  <c r="BE20" i="39"/>
  <c r="BD20" i="39"/>
  <c r="BC20" i="39"/>
  <c r="BB20" i="39"/>
  <c r="BA20" i="39"/>
  <c r="AZ20" i="39"/>
  <c r="AY20" i="39"/>
  <c r="AX20" i="39"/>
  <c r="AW20" i="39"/>
  <c r="AV20" i="39"/>
  <c r="AU20" i="39"/>
  <c r="AT20" i="39"/>
  <c r="AS20" i="39"/>
  <c r="AR20" i="39"/>
  <c r="AQ20" i="39"/>
  <c r="AP20" i="39"/>
  <c r="AO20" i="39"/>
  <c r="AN20" i="39"/>
  <c r="AM20" i="39"/>
  <c r="AL20" i="39"/>
  <c r="AK20" i="39"/>
  <c r="AJ20" i="39"/>
  <c r="AI20" i="39"/>
  <c r="AH20" i="39"/>
  <c r="B20" i="39" s="1"/>
  <c r="AG20" i="39"/>
  <c r="BH19" i="39"/>
  <c r="C19" i="39" s="1"/>
  <c r="BG19" i="39"/>
  <c r="BE19" i="39"/>
  <c r="BD19" i="39"/>
  <c r="BC19" i="39"/>
  <c r="BB19" i="39"/>
  <c r="BA19" i="39"/>
  <c r="AZ19" i="39"/>
  <c r="AY19" i="39"/>
  <c r="AX19" i="39"/>
  <c r="AW19" i="39"/>
  <c r="AV19" i="39"/>
  <c r="AU19" i="39"/>
  <c r="AT19" i="39"/>
  <c r="AS19" i="39"/>
  <c r="AR19" i="39"/>
  <c r="AQ19" i="39"/>
  <c r="AP19" i="39"/>
  <c r="AO19" i="39"/>
  <c r="AN19" i="39"/>
  <c r="AM19" i="39"/>
  <c r="AL19" i="39"/>
  <c r="AK19" i="39"/>
  <c r="AJ19" i="39"/>
  <c r="AI19" i="39"/>
  <c r="AH19" i="39"/>
  <c r="AG19" i="39"/>
  <c r="B19" i="39" s="1"/>
  <c r="BH18" i="39"/>
  <c r="BG18" i="39"/>
  <c r="C18" i="39" s="1"/>
  <c r="BE18" i="39"/>
  <c r="BD18" i="39"/>
  <c r="BC18" i="39"/>
  <c r="BB18" i="39"/>
  <c r="BA18" i="39"/>
  <c r="AZ18" i="39"/>
  <c r="AY18" i="39"/>
  <c r="AX18" i="39"/>
  <c r="AW18" i="39"/>
  <c r="AV18" i="39"/>
  <c r="AU18" i="39"/>
  <c r="AT18" i="39"/>
  <c r="AS18" i="39"/>
  <c r="AR18" i="39"/>
  <c r="AQ18" i="39"/>
  <c r="AP18" i="39"/>
  <c r="AO18" i="39"/>
  <c r="AN18" i="39"/>
  <c r="AM18" i="39"/>
  <c r="AL18" i="39"/>
  <c r="AK18" i="39"/>
  <c r="AJ18" i="39"/>
  <c r="AI18" i="39"/>
  <c r="AH18" i="39"/>
  <c r="AG18" i="39"/>
  <c r="BQ17" i="39"/>
  <c r="BN17" i="39"/>
  <c r="BK17" i="39"/>
  <c r="BH17" i="39"/>
  <c r="BG17" i="39"/>
  <c r="C17" i="39" s="1"/>
  <c r="BE17" i="39"/>
  <c r="BD17" i="39"/>
  <c r="BC17" i="39"/>
  <c r="BB17" i="39"/>
  <c r="BA17" i="39"/>
  <c r="AZ17" i="39"/>
  <c r="AY17" i="39"/>
  <c r="AX17" i="39"/>
  <c r="AW17" i="39"/>
  <c r="AV17" i="39"/>
  <c r="AU17" i="39"/>
  <c r="AT17" i="39"/>
  <c r="AS17" i="39"/>
  <c r="AR17" i="39"/>
  <c r="AQ17" i="39"/>
  <c r="AP17" i="39"/>
  <c r="AO17" i="39"/>
  <c r="AN17" i="39"/>
  <c r="AM17" i="39"/>
  <c r="AL17" i="39"/>
  <c r="AK17" i="39"/>
  <c r="AJ17" i="39"/>
  <c r="AI17" i="39"/>
  <c r="AH17" i="39"/>
  <c r="AG17" i="39"/>
  <c r="BH16" i="39"/>
  <c r="BG16" i="39"/>
  <c r="BE16" i="39"/>
  <c r="BD16" i="39"/>
  <c r="BC16" i="39"/>
  <c r="BB16" i="39"/>
  <c r="BA16" i="39"/>
  <c r="AZ16" i="39"/>
  <c r="AY16" i="39"/>
  <c r="AX16" i="39"/>
  <c r="AW16" i="39"/>
  <c r="AV16" i="39"/>
  <c r="AU16" i="39"/>
  <c r="AT16" i="39"/>
  <c r="AS16" i="39"/>
  <c r="AR16" i="39"/>
  <c r="AQ16" i="39"/>
  <c r="AP16" i="39"/>
  <c r="AO16" i="39"/>
  <c r="AN16" i="39"/>
  <c r="AM16" i="39"/>
  <c r="AL16" i="39"/>
  <c r="AK16" i="39"/>
  <c r="AJ16" i="39"/>
  <c r="AI16" i="39"/>
  <c r="AH16" i="39"/>
  <c r="AG16" i="39"/>
  <c r="BH15" i="39"/>
  <c r="BG15" i="39"/>
  <c r="BE15" i="39"/>
  <c r="BD15" i="39"/>
  <c r="BC15" i="39"/>
  <c r="BB15" i="39"/>
  <c r="BA15" i="39"/>
  <c r="AZ15" i="39"/>
  <c r="AY15" i="39"/>
  <c r="AX15" i="39"/>
  <c r="AW15" i="39"/>
  <c r="AV15" i="39"/>
  <c r="AU15" i="39"/>
  <c r="AT15" i="39"/>
  <c r="AS15" i="39"/>
  <c r="AR15" i="39"/>
  <c r="AQ15" i="39"/>
  <c r="AP15" i="39"/>
  <c r="AO15" i="39"/>
  <c r="AN15" i="39"/>
  <c r="AM15" i="39"/>
  <c r="AL15" i="39"/>
  <c r="AK15" i="39"/>
  <c r="AJ15" i="39"/>
  <c r="AI15" i="39"/>
  <c r="AH15" i="39"/>
  <c r="AG15" i="39"/>
  <c r="BT14" i="39"/>
  <c r="BQ14" i="39"/>
  <c r="BN14" i="39"/>
  <c r="BK14" i="39"/>
  <c r="BH14" i="39"/>
  <c r="BG14" i="39"/>
  <c r="BE14" i="39"/>
  <c r="BD14" i="39"/>
  <c r="BC14" i="39"/>
  <c r="BB14" i="39"/>
  <c r="BA14" i="39"/>
  <c r="AZ14" i="39"/>
  <c r="AY14" i="39"/>
  <c r="AX14" i="39"/>
  <c r="AW14" i="39"/>
  <c r="AV14" i="39"/>
  <c r="AU14" i="39"/>
  <c r="AT14" i="39"/>
  <c r="AS14" i="39"/>
  <c r="AR14" i="39"/>
  <c r="AQ14" i="39"/>
  <c r="AP14" i="39"/>
  <c r="AO14" i="39"/>
  <c r="AN14" i="39"/>
  <c r="AM14" i="39"/>
  <c r="AL14" i="39"/>
  <c r="AK14" i="39"/>
  <c r="AJ14" i="39"/>
  <c r="AI14" i="39"/>
  <c r="AH14" i="39"/>
  <c r="AG14" i="39"/>
  <c r="BH13" i="39"/>
  <c r="BG13" i="39"/>
  <c r="BE13" i="39"/>
  <c r="BD13" i="39"/>
  <c r="BC13" i="39"/>
  <c r="BB13" i="39"/>
  <c r="BA13" i="39"/>
  <c r="AZ13" i="39"/>
  <c r="AY13" i="39"/>
  <c r="AX13" i="39"/>
  <c r="AW13" i="39"/>
  <c r="AV13" i="39"/>
  <c r="AU13" i="39"/>
  <c r="AT13" i="39"/>
  <c r="AS13" i="39"/>
  <c r="AR13" i="39"/>
  <c r="AQ13" i="39"/>
  <c r="AP13" i="39"/>
  <c r="AO13" i="39"/>
  <c r="AN13" i="39"/>
  <c r="AM13" i="39"/>
  <c r="AL13" i="39"/>
  <c r="AK13" i="39"/>
  <c r="AJ13" i="39"/>
  <c r="AI13" i="39"/>
  <c r="AH13" i="39"/>
  <c r="B13" i="39" s="1"/>
  <c r="AG13" i="39"/>
  <c r="BH12" i="39"/>
  <c r="BG12" i="39"/>
  <c r="BE12" i="39"/>
  <c r="BD12" i="39"/>
  <c r="BC12" i="39"/>
  <c r="BB12" i="39"/>
  <c r="BA12" i="39"/>
  <c r="AZ12" i="39"/>
  <c r="AY12" i="39"/>
  <c r="AX12" i="39"/>
  <c r="AW12" i="39"/>
  <c r="AV12" i="39"/>
  <c r="AU12" i="39"/>
  <c r="AT12" i="39"/>
  <c r="AS12" i="39"/>
  <c r="AR12" i="39"/>
  <c r="AQ12" i="39"/>
  <c r="AP12" i="39"/>
  <c r="AO12" i="39"/>
  <c r="AN12" i="39"/>
  <c r="AM12" i="39"/>
  <c r="AL12" i="39"/>
  <c r="AK12" i="39"/>
  <c r="AJ12" i="39"/>
  <c r="AI12" i="39"/>
  <c r="AH12" i="39"/>
  <c r="AG12" i="39"/>
  <c r="BT11" i="39"/>
  <c r="BQ11" i="39"/>
  <c r="BN11" i="39"/>
  <c r="BK11" i="39"/>
  <c r="BH11" i="39"/>
  <c r="BG11" i="39"/>
  <c r="C11" i="39" s="1"/>
  <c r="BE11" i="39"/>
  <c r="BD11" i="39"/>
  <c r="BC11" i="39"/>
  <c r="BB11" i="39"/>
  <c r="BA11" i="39"/>
  <c r="AZ11" i="39"/>
  <c r="AY11" i="39"/>
  <c r="AX11" i="39"/>
  <c r="AW11" i="39"/>
  <c r="AV11" i="39"/>
  <c r="AU11" i="39"/>
  <c r="AT11" i="39"/>
  <c r="AS11" i="39"/>
  <c r="AR11" i="39"/>
  <c r="AQ11" i="39"/>
  <c r="AP11" i="39"/>
  <c r="AO11" i="39"/>
  <c r="AN11" i="39"/>
  <c r="AM11" i="39"/>
  <c r="AL11" i="39"/>
  <c r="AK11" i="39"/>
  <c r="AJ11" i="39"/>
  <c r="AI11" i="39"/>
  <c r="AH11" i="39"/>
  <c r="AG11" i="39"/>
  <c r="B11" i="39" s="1"/>
  <c r="BH10" i="39"/>
  <c r="BG10" i="39"/>
  <c r="BE10" i="39"/>
  <c r="BD10" i="39"/>
  <c r="BC10" i="39"/>
  <c r="BB10" i="39"/>
  <c r="BA10" i="39"/>
  <c r="AZ10" i="39"/>
  <c r="AY10" i="39"/>
  <c r="AX10" i="39"/>
  <c r="AW10" i="39"/>
  <c r="AV10" i="39"/>
  <c r="AU10" i="39"/>
  <c r="AT10" i="39"/>
  <c r="AS10" i="39"/>
  <c r="AR10" i="39"/>
  <c r="AQ10" i="39"/>
  <c r="AP10" i="39"/>
  <c r="AO10" i="39"/>
  <c r="AN10" i="39"/>
  <c r="AM10" i="39"/>
  <c r="AL10" i="39"/>
  <c r="AK10" i="39"/>
  <c r="AJ10" i="39"/>
  <c r="AI10" i="39"/>
  <c r="AH10" i="39"/>
  <c r="B10" i="39" s="1"/>
  <c r="AG10" i="39"/>
  <c r="BH9" i="39"/>
  <c r="BG9" i="39"/>
  <c r="BE9" i="39"/>
  <c r="BD9" i="39"/>
  <c r="BC9" i="39"/>
  <c r="BB9" i="39"/>
  <c r="BA9" i="39"/>
  <c r="AZ9" i="39"/>
  <c r="AY9" i="39"/>
  <c r="AX9" i="39"/>
  <c r="AW9" i="39"/>
  <c r="AV9" i="39"/>
  <c r="AU9" i="39"/>
  <c r="AT9" i="39"/>
  <c r="AS9" i="39"/>
  <c r="AR9" i="39"/>
  <c r="AQ9" i="39"/>
  <c r="AP9" i="39"/>
  <c r="AO9" i="39"/>
  <c r="AN9" i="39"/>
  <c r="AM9" i="39"/>
  <c r="AL9" i="39"/>
  <c r="AK9" i="39"/>
  <c r="AJ9" i="39"/>
  <c r="AI9" i="39"/>
  <c r="AH9" i="39"/>
  <c r="AG9" i="39"/>
  <c r="B9" i="39" s="1"/>
  <c r="BT8" i="39"/>
  <c r="BQ8" i="39"/>
  <c r="BN8" i="39"/>
  <c r="BK8" i="39"/>
  <c r="BH8" i="39"/>
  <c r="BG8" i="39"/>
  <c r="BE8" i="39"/>
  <c r="BD8" i="39"/>
  <c r="BC8" i="39"/>
  <c r="BB8" i="39"/>
  <c r="BA8" i="39"/>
  <c r="AZ8" i="39"/>
  <c r="AY8" i="39"/>
  <c r="AX8" i="39"/>
  <c r="AW8" i="39"/>
  <c r="AV8" i="39"/>
  <c r="AU8" i="39"/>
  <c r="AT8" i="39"/>
  <c r="AS8" i="39"/>
  <c r="AR8" i="39"/>
  <c r="AQ8" i="39"/>
  <c r="AP8" i="39"/>
  <c r="AO8" i="39"/>
  <c r="AN8" i="39"/>
  <c r="AM8" i="39"/>
  <c r="AL8" i="39"/>
  <c r="AK8" i="39"/>
  <c r="AJ8" i="39"/>
  <c r="AI8" i="39"/>
  <c r="AH8" i="39"/>
  <c r="AG8" i="39"/>
  <c r="BH7" i="39"/>
  <c r="BG7" i="39"/>
  <c r="BE7" i="39"/>
  <c r="BD7" i="39"/>
  <c r="BC7" i="39"/>
  <c r="BB7" i="39"/>
  <c r="BA7" i="39"/>
  <c r="AZ7" i="39"/>
  <c r="AY7" i="39"/>
  <c r="AX7" i="39"/>
  <c r="AW7" i="39"/>
  <c r="AV7" i="39"/>
  <c r="AU7" i="39"/>
  <c r="AT7" i="39"/>
  <c r="AS7" i="39"/>
  <c r="AR7" i="39"/>
  <c r="AQ7" i="39"/>
  <c r="AP7" i="39"/>
  <c r="AO7" i="39"/>
  <c r="AN7" i="39"/>
  <c r="AM7" i="39"/>
  <c r="AL7" i="39"/>
  <c r="AK7" i="39"/>
  <c r="AJ7" i="39"/>
  <c r="AI7" i="39"/>
  <c r="AH7" i="39"/>
  <c r="AG7" i="39"/>
  <c r="BH6" i="39"/>
  <c r="BG6" i="39"/>
  <c r="BE6" i="39"/>
  <c r="BD6" i="39"/>
  <c r="BC6" i="39"/>
  <c r="BB6" i="39"/>
  <c r="BA6" i="39"/>
  <c r="AZ6" i="39"/>
  <c r="AY6" i="39"/>
  <c r="AX6" i="39"/>
  <c r="AW6" i="39"/>
  <c r="AV6" i="39"/>
  <c r="AU6" i="39"/>
  <c r="AT6" i="39"/>
  <c r="AS6" i="39"/>
  <c r="AR6" i="39"/>
  <c r="AQ6" i="39"/>
  <c r="AP6" i="39"/>
  <c r="AO6" i="39"/>
  <c r="AN6" i="39"/>
  <c r="AM6" i="39"/>
  <c r="AL6" i="39"/>
  <c r="AK6" i="39"/>
  <c r="AJ6" i="39"/>
  <c r="AI6" i="39"/>
  <c r="AH6" i="39"/>
  <c r="AG6" i="39"/>
  <c r="BT5" i="39"/>
  <c r="BQ5" i="39"/>
  <c r="BN5" i="39"/>
  <c r="BK5" i="39"/>
  <c r="BH5" i="39"/>
  <c r="BG5" i="39"/>
  <c r="BE5" i="39"/>
  <c r="BD5" i="39"/>
  <c r="BC5" i="39"/>
  <c r="BB5" i="39"/>
  <c r="BA5" i="39"/>
  <c r="AZ5" i="39"/>
  <c r="AY5" i="39"/>
  <c r="AX5" i="39"/>
  <c r="AW5" i="39"/>
  <c r="AV5" i="39"/>
  <c r="AU5" i="39"/>
  <c r="AT5" i="39"/>
  <c r="AS5" i="39"/>
  <c r="AR5" i="39"/>
  <c r="AQ5" i="39"/>
  <c r="AP5" i="39"/>
  <c r="AO5" i="39"/>
  <c r="AN5" i="39"/>
  <c r="AM5" i="39"/>
  <c r="AL5" i="39"/>
  <c r="AK5" i="39"/>
  <c r="AJ5" i="39"/>
  <c r="AI5" i="39"/>
  <c r="AH5" i="39"/>
  <c r="AG5" i="39"/>
  <c r="BH4" i="39"/>
  <c r="BG4" i="39"/>
  <c r="C4" i="39" s="1"/>
  <c r="BE4" i="39"/>
  <c r="BD4" i="39"/>
  <c r="BC4" i="39"/>
  <c r="BB4" i="39"/>
  <c r="BA4" i="39"/>
  <c r="AZ4" i="39"/>
  <c r="AY4" i="39"/>
  <c r="AX4" i="39"/>
  <c r="AW4" i="39"/>
  <c r="AV4" i="39"/>
  <c r="AU4" i="39"/>
  <c r="AT4" i="39"/>
  <c r="AS4" i="39"/>
  <c r="AR4" i="39"/>
  <c r="AQ4" i="39"/>
  <c r="AP4" i="39"/>
  <c r="AO4" i="39"/>
  <c r="AN4" i="39"/>
  <c r="AM4" i="39"/>
  <c r="AL4" i="39"/>
  <c r="AK4" i="39"/>
  <c r="AJ4" i="39"/>
  <c r="AI4" i="39"/>
  <c r="AH4" i="39"/>
  <c r="AG4" i="39"/>
  <c r="BH3" i="39"/>
  <c r="C3" i="39" s="1"/>
  <c r="BG3" i="39"/>
  <c r="BE3" i="39"/>
  <c r="BD3" i="39"/>
  <c r="BC3" i="39"/>
  <c r="BB3" i="39"/>
  <c r="BA3" i="39"/>
  <c r="AZ3" i="39"/>
  <c r="AY3" i="39"/>
  <c r="AX3" i="39"/>
  <c r="AW3" i="39"/>
  <c r="AV3" i="39"/>
  <c r="AU3" i="39"/>
  <c r="AT3" i="39"/>
  <c r="AS3" i="39"/>
  <c r="AR3" i="39"/>
  <c r="AQ3" i="39"/>
  <c r="AP3" i="39"/>
  <c r="AO3" i="39"/>
  <c r="AN3" i="39"/>
  <c r="AM3" i="39"/>
  <c r="AL3" i="39"/>
  <c r="AK3" i="39"/>
  <c r="AJ3" i="39"/>
  <c r="AI3" i="39"/>
  <c r="AH3" i="39"/>
  <c r="AG3" i="39"/>
  <c r="C15" i="39"/>
  <c r="C8" i="39"/>
  <c r="B15" i="39"/>
  <c r="B4" i="39"/>
  <c r="B16" i="39"/>
  <c r="B3" i="39"/>
  <c r="C13" i="39"/>
  <c r="BH26" i="38"/>
  <c r="BG26" i="38"/>
  <c r="C26" i="38" s="1"/>
  <c r="BE26" i="38"/>
  <c r="BD26" i="38"/>
  <c r="BC26" i="38"/>
  <c r="BB26" i="38"/>
  <c r="BA26" i="38"/>
  <c r="AZ26" i="38"/>
  <c r="AY26" i="38"/>
  <c r="AX26" i="38"/>
  <c r="AW26" i="38"/>
  <c r="AV26" i="38"/>
  <c r="AU26" i="38"/>
  <c r="AT26" i="38"/>
  <c r="AS26" i="38"/>
  <c r="AR26" i="38"/>
  <c r="AQ26" i="38"/>
  <c r="AP26" i="38"/>
  <c r="AO26" i="38"/>
  <c r="AN26" i="38"/>
  <c r="AM26" i="38"/>
  <c r="AL26" i="38"/>
  <c r="AK26" i="38"/>
  <c r="AJ26" i="38"/>
  <c r="AI26" i="38"/>
  <c r="AH26" i="38"/>
  <c r="B26" i="38" s="1"/>
  <c r="AG26" i="38"/>
  <c r="BH25" i="38"/>
  <c r="BG25" i="38"/>
  <c r="C25" i="38"/>
  <c r="BE25" i="38"/>
  <c r="BD25" i="38"/>
  <c r="BC25" i="38"/>
  <c r="BB25" i="38"/>
  <c r="BA25" i="38"/>
  <c r="AZ25" i="38"/>
  <c r="AY25" i="38"/>
  <c r="AX25" i="38"/>
  <c r="AW25" i="38"/>
  <c r="AV25" i="38"/>
  <c r="AU25" i="38"/>
  <c r="AT25" i="38"/>
  <c r="AS25" i="38"/>
  <c r="AR25" i="38"/>
  <c r="AQ25" i="38"/>
  <c r="AP25" i="38"/>
  <c r="AO25" i="38"/>
  <c r="AN25" i="38"/>
  <c r="AM25" i="38"/>
  <c r="AL25" i="38"/>
  <c r="AK25" i="38"/>
  <c r="AJ25" i="38"/>
  <c r="AI25" i="38"/>
  <c r="AH25" i="38"/>
  <c r="AG25" i="38"/>
  <c r="BH24" i="38"/>
  <c r="BG24" i="38"/>
  <c r="BE24" i="38"/>
  <c r="BD24" i="38"/>
  <c r="BC24" i="38"/>
  <c r="BB24" i="38"/>
  <c r="BA24" i="38"/>
  <c r="AZ24" i="38"/>
  <c r="AY24" i="38"/>
  <c r="AX24" i="38"/>
  <c r="AW24" i="38"/>
  <c r="AV24" i="38"/>
  <c r="AU24" i="38"/>
  <c r="AT24" i="38"/>
  <c r="AS24" i="38"/>
  <c r="AR24" i="38"/>
  <c r="AQ24" i="38"/>
  <c r="AP24" i="38"/>
  <c r="AO24" i="38"/>
  <c r="AN24" i="38"/>
  <c r="AM24" i="38"/>
  <c r="AL24" i="38"/>
  <c r="AK24" i="38"/>
  <c r="AJ24" i="38"/>
  <c r="AI24" i="38"/>
  <c r="AH24" i="38"/>
  <c r="AG24" i="38"/>
  <c r="BQ23" i="38"/>
  <c r="BN23" i="38"/>
  <c r="BK23" i="38"/>
  <c r="BH23" i="38"/>
  <c r="BG23" i="38"/>
  <c r="BE23" i="38"/>
  <c r="BD23" i="38"/>
  <c r="BC23" i="38"/>
  <c r="BB23" i="38"/>
  <c r="BA23" i="38"/>
  <c r="AZ23" i="38"/>
  <c r="AY23" i="38"/>
  <c r="AX23" i="38"/>
  <c r="AW23" i="38"/>
  <c r="AV23" i="38"/>
  <c r="AU23" i="38"/>
  <c r="AT23" i="38"/>
  <c r="AS23" i="38"/>
  <c r="AR23" i="38"/>
  <c r="AQ23" i="38"/>
  <c r="AP23" i="38"/>
  <c r="AO23" i="38"/>
  <c r="AN23" i="38"/>
  <c r="AM23" i="38"/>
  <c r="AL23" i="38"/>
  <c r="AK23" i="38"/>
  <c r="AJ23" i="38"/>
  <c r="AI23" i="38"/>
  <c r="AH23" i="38"/>
  <c r="AG23" i="38"/>
  <c r="B23" i="38" s="1"/>
  <c r="BH22" i="38"/>
  <c r="BG22" i="38"/>
  <c r="BE22" i="38"/>
  <c r="BD22" i="38"/>
  <c r="BC22" i="38"/>
  <c r="BB22" i="38"/>
  <c r="BA22" i="38"/>
  <c r="AZ22" i="38"/>
  <c r="AY22" i="38"/>
  <c r="AX22" i="38"/>
  <c r="AW22" i="38"/>
  <c r="AV22" i="38"/>
  <c r="AU22" i="38"/>
  <c r="AT22" i="38"/>
  <c r="AS22" i="38"/>
  <c r="AR22" i="38"/>
  <c r="AQ22" i="38"/>
  <c r="AP22" i="38"/>
  <c r="AO22" i="38"/>
  <c r="AN22" i="38"/>
  <c r="AM22" i="38"/>
  <c r="AL22" i="38"/>
  <c r="AK22" i="38"/>
  <c r="AJ22" i="38"/>
  <c r="AI22" i="38"/>
  <c r="AH22" i="38"/>
  <c r="AG22" i="38"/>
  <c r="BH21" i="38"/>
  <c r="BG21" i="38"/>
  <c r="BE21" i="38"/>
  <c r="BD21" i="38"/>
  <c r="BC21" i="38"/>
  <c r="BB21" i="38"/>
  <c r="BA21" i="38"/>
  <c r="AZ21" i="38"/>
  <c r="AY21" i="38"/>
  <c r="AX21" i="38"/>
  <c r="AW21" i="38"/>
  <c r="AV21" i="38"/>
  <c r="AU21" i="38"/>
  <c r="AT21" i="38"/>
  <c r="AS21" i="38"/>
  <c r="AR21" i="38"/>
  <c r="AQ21" i="38"/>
  <c r="AP21" i="38"/>
  <c r="AO21" i="38"/>
  <c r="AN21" i="38"/>
  <c r="AM21" i="38"/>
  <c r="AL21" i="38"/>
  <c r="AK21" i="38"/>
  <c r="AJ21" i="38"/>
  <c r="AI21" i="38"/>
  <c r="AH21" i="38"/>
  <c r="AG21" i="38"/>
  <c r="BQ20" i="38"/>
  <c r="BN20" i="38"/>
  <c r="BK20" i="38"/>
  <c r="BH20" i="38"/>
  <c r="C20" i="38" s="1"/>
  <c r="BG20" i="38"/>
  <c r="BE20" i="38"/>
  <c r="BD20" i="38"/>
  <c r="BC20" i="38"/>
  <c r="BB20" i="38"/>
  <c r="BA20" i="38"/>
  <c r="AZ20" i="38"/>
  <c r="AY20" i="38"/>
  <c r="AX20" i="38"/>
  <c r="AW20" i="38"/>
  <c r="AV20" i="38"/>
  <c r="AU20" i="38"/>
  <c r="AT20" i="38"/>
  <c r="AS20" i="38"/>
  <c r="AR20" i="38"/>
  <c r="AQ20" i="38"/>
  <c r="AP20" i="38"/>
  <c r="AO20" i="38"/>
  <c r="AN20" i="38"/>
  <c r="AM20" i="38"/>
  <c r="AL20" i="38"/>
  <c r="AK20" i="38"/>
  <c r="AJ20" i="38"/>
  <c r="AI20" i="38"/>
  <c r="AH20" i="38"/>
  <c r="AG20" i="38"/>
  <c r="B20" i="38" s="1"/>
  <c r="BH19" i="38"/>
  <c r="BG19" i="38"/>
  <c r="C19" i="38" s="1"/>
  <c r="BE19" i="38"/>
  <c r="BD19" i="38"/>
  <c r="BC19" i="38"/>
  <c r="BB19" i="38"/>
  <c r="BA19" i="38"/>
  <c r="AZ19" i="38"/>
  <c r="AY19" i="38"/>
  <c r="AX19" i="38"/>
  <c r="AW19" i="38"/>
  <c r="AV19" i="38"/>
  <c r="AU19" i="38"/>
  <c r="AT19" i="38"/>
  <c r="AS19" i="38"/>
  <c r="AR19" i="38"/>
  <c r="AQ19" i="38"/>
  <c r="AP19" i="38"/>
  <c r="AO19" i="38"/>
  <c r="AN19" i="38"/>
  <c r="AM19" i="38"/>
  <c r="AL19" i="38"/>
  <c r="AK19" i="38"/>
  <c r="AJ19" i="38"/>
  <c r="AI19" i="38"/>
  <c r="AH19" i="38"/>
  <c r="AG19" i="38"/>
  <c r="BH18" i="38"/>
  <c r="BG18" i="38"/>
  <c r="BE18" i="38"/>
  <c r="BD18" i="38"/>
  <c r="BC18" i="38"/>
  <c r="BB18" i="38"/>
  <c r="BA18" i="38"/>
  <c r="AZ18" i="38"/>
  <c r="AY18" i="38"/>
  <c r="AX18" i="38"/>
  <c r="AW18" i="38"/>
  <c r="AV18" i="38"/>
  <c r="AU18" i="38"/>
  <c r="AT18" i="38"/>
  <c r="AS18" i="38"/>
  <c r="AR18" i="38"/>
  <c r="AQ18" i="38"/>
  <c r="AP18" i="38"/>
  <c r="AO18" i="38"/>
  <c r="AN18" i="38"/>
  <c r="AM18" i="38"/>
  <c r="AL18" i="38"/>
  <c r="AK18" i="38"/>
  <c r="AJ18" i="38"/>
  <c r="AI18" i="38"/>
  <c r="AH18" i="38"/>
  <c r="AG18" i="38"/>
  <c r="BQ17" i="38"/>
  <c r="BN17" i="38"/>
  <c r="BK17" i="38"/>
  <c r="BH17" i="38"/>
  <c r="BG17" i="38"/>
  <c r="BE17" i="38"/>
  <c r="BD17" i="38"/>
  <c r="BC17" i="38"/>
  <c r="BB17" i="38"/>
  <c r="BA17" i="38"/>
  <c r="AZ17" i="38"/>
  <c r="AY17" i="38"/>
  <c r="AX17" i="38"/>
  <c r="AW17" i="38"/>
  <c r="AV17" i="38"/>
  <c r="AU17" i="38"/>
  <c r="AT17" i="38"/>
  <c r="AS17" i="38"/>
  <c r="AR17" i="38"/>
  <c r="AQ17" i="38"/>
  <c r="AP17" i="38"/>
  <c r="AO17" i="38"/>
  <c r="AN17" i="38"/>
  <c r="AM17" i="38"/>
  <c r="AL17" i="38"/>
  <c r="AK17" i="38"/>
  <c r="AJ17" i="38"/>
  <c r="AI17" i="38"/>
  <c r="AH17" i="38"/>
  <c r="AG17" i="38"/>
  <c r="B17" i="38" s="1"/>
  <c r="BH16" i="38"/>
  <c r="BG16" i="38"/>
  <c r="BE16" i="38"/>
  <c r="BD16" i="38"/>
  <c r="BC16" i="38"/>
  <c r="BB16" i="38"/>
  <c r="BA16" i="38"/>
  <c r="AZ16" i="38"/>
  <c r="AY16" i="38"/>
  <c r="AX16" i="38"/>
  <c r="AW16" i="38"/>
  <c r="AV16" i="38"/>
  <c r="AU16" i="38"/>
  <c r="AT16" i="38"/>
  <c r="AS16" i="38"/>
  <c r="AR16" i="38"/>
  <c r="AQ16" i="38"/>
  <c r="AP16" i="38"/>
  <c r="AO16" i="38"/>
  <c r="AN16" i="38"/>
  <c r="AM16" i="38"/>
  <c r="AL16" i="38"/>
  <c r="AK16" i="38"/>
  <c r="AJ16" i="38"/>
  <c r="AI16" i="38"/>
  <c r="AH16" i="38"/>
  <c r="AG16" i="38"/>
  <c r="BH15" i="38"/>
  <c r="BG15" i="38"/>
  <c r="BE15" i="38"/>
  <c r="BD15" i="38"/>
  <c r="BC15" i="38"/>
  <c r="BB15" i="38"/>
  <c r="BA15" i="38"/>
  <c r="AZ15" i="38"/>
  <c r="AY15" i="38"/>
  <c r="AX15" i="38"/>
  <c r="AW15" i="38"/>
  <c r="AV15" i="38"/>
  <c r="AU15" i="38"/>
  <c r="AT15" i="38"/>
  <c r="AS15" i="38"/>
  <c r="AR15" i="38"/>
  <c r="AQ15" i="38"/>
  <c r="AP15" i="38"/>
  <c r="AO15" i="38"/>
  <c r="AN15" i="38"/>
  <c r="AM15" i="38"/>
  <c r="AL15" i="38"/>
  <c r="AK15" i="38"/>
  <c r="AJ15" i="38"/>
  <c r="AI15" i="38"/>
  <c r="AH15" i="38"/>
  <c r="AG15" i="38"/>
  <c r="BT14" i="38"/>
  <c r="BQ14" i="38"/>
  <c r="BN14" i="38"/>
  <c r="BK14" i="38"/>
  <c r="BH14" i="38"/>
  <c r="BG14" i="38"/>
  <c r="BE14" i="38"/>
  <c r="BD14" i="38"/>
  <c r="BC14" i="38"/>
  <c r="BB14" i="38"/>
  <c r="BA14" i="38"/>
  <c r="AZ14" i="38"/>
  <c r="AY14" i="38"/>
  <c r="AX14" i="38"/>
  <c r="AW14" i="38"/>
  <c r="AV14" i="38"/>
  <c r="AU14" i="38"/>
  <c r="AT14" i="38"/>
  <c r="AS14" i="38"/>
  <c r="AR14" i="38"/>
  <c r="AQ14" i="38"/>
  <c r="AP14" i="38"/>
  <c r="AO14" i="38"/>
  <c r="AN14" i="38"/>
  <c r="AM14" i="38"/>
  <c r="AL14" i="38"/>
  <c r="AK14" i="38"/>
  <c r="AJ14" i="38"/>
  <c r="AI14" i="38"/>
  <c r="AH14" i="38"/>
  <c r="AG14" i="38"/>
  <c r="BH13" i="38"/>
  <c r="BG13" i="38"/>
  <c r="BE13" i="38"/>
  <c r="BD13" i="38"/>
  <c r="BC13" i="38"/>
  <c r="BB13" i="38"/>
  <c r="BA13" i="38"/>
  <c r="AZ13" i="38"/>
  <c r="AY13" i="38"/>
  <c r="AX13" i="38"/>
  <c r="AW13" i="38"/>
  <c r="AV13" i="38"/>
  <c r="AU13" i="38"/>
  <c r="AT13" i="38"/>
  <c r="AS13" i="38"/>
  <c r="AR13" i="38"/>
  <c r="AQ13" i="38"/>
  <c r="AP13" i="38"/>
  <c r="AO13" i="38"/>
  <c r="AN13" i="38"/>
  <c r="AM13" i="38"/>
  <c r="AL13" i="38"/>
  <c r="AK13" i="38"/>
  <c r="AJ13" i="38"/>
  <c r="AI13" i="38"/>
  <c r="AH13" i="38"/>
  <c r="AG13" i="38"/>
  <c r="BH12" i="38"/>
  <c r="BG12" i="38"/>
  <c r="BE12" i="38"/>
  <c r="BD12" i="38"/>
  <c r="BC12" i="38"/>
  <c r="BB12" i="38"/>
  <c r="BA12" i="38"/>
  <c r="AZ12" i="38"/>
  <c r="AY12" i="38"/>
  <c r="AX12" i="38"/>
  <c r="AW12" i="38"/>
  <c r="AV12" i="38"/>
  <c r="AU12" i="38"/>
  <c r="AT12" i="38"/>
  <c r="AS12" i="38"/>
  <c r="AR12" i="38"/>
  <c r="AQ12" i="38"/>
  <c r="AP12" i="38"/>
  <c r="AO12" i="38"/>
  <c r="AN12" i="38"/>
  <c r="AM12" i="38"/>
  <c r="AL12" i="38"/>
  <c r="AK12" i="38"/>
  <c r="AJ12" i="38"/>
  <c r="AI12" i="38"/>
  <c r="AH12" i="38"/>
  <c r="AG12" i="38"/>
  <c r="BT11" i="38"/>
  <c r="BQ11" i="38"/>
  <c r="BN11" i="38"/>
  <c r="BK11" i="38"/>
  <c r="BH11" i="38"/>
  <c r="BG11" i="38"/>
  <c r="BE11" i="38"/>
  <c r="BD11" i="38"/>
  <c r="BC11" i="38"/>
  <c r="BB11" i="38"/>
  <c r="BA11" i="38"/>
  <c r="AZ11" i="38"/>
  <c r="AY11" i="38"/>
  <c r="AX11" i="38"/>
  <c r="AW11" i="38"/>
  <c r="AV11" i="38"/>
  <c r="AU11" i="38"/>
  <c r="AT11" i="38"/>
  <c r="AS11" i="38"/>
  <c r="AR11" i="38"/>
  <c r="AQ11" i="38"/>
  <c r="AP11" i="38"/>
  <c r="AO11" i="38"/>
  <c r="AN11" i="38"/>
  <c r="AM11" i="38"/>
  <c r="AL11" i="38"/>
  <c r="AK11" i="38"/>
  <c r="AJ11" i="38"/>
  <c r="AI11" i="38"/>
  <c r="AH11" i="38"/>
  <c r="AG11" i="38"/>
  <c r="BH10" i="38"/>
  <c r="BG10" i="38"/>
  <c r="BE10" i="38"/>
  <c r="BD10" i="38"/>
  <c r="BC10" i="38"/>
  <c r="BB10" i="38"/>
  <c r="BA10" i="38"/>
  <c r="AZ10" i="38"/>
  <c r="AY10" i="38"/>
  <c r="AX10" i="38"/>
  <c r="AW10" i="38"/>
  <c r="AV10" i="38"/>
  <c r="AU10" i="38"/>
  <c r="AT10" i="38"/>
  <c r="AS10" i="38"/>
  <c r="AR10" i="38"/>
  <c r="AQ10" i="38"/>
  <c r="AP10" i="38"/>
  <c r="AO10" i="38"/>
  <c r="AN10" i="38"/>
  <c r="AM10" i="38"/>
  <c r="AL10" i="38"/>
  <c r="AK10" i="38"/>
  <c r="AJ10" i="38"/>
  <c r="AI10" i="38"/>
  <c r="AH10" i="38"/>
  <c r="AG10" i="38"/>
  <c r="BH9" i="38"/>
  <c r="C9" i="38" s="1"/>
  <c r="BG9" i="38"/>
  <c r="BE9" i="38"/>
  <c r="BD9" i="38"/>
  <c r="BC9" i="38"/>
  <c r="BB9" i="38"/>
  <c r="BA9" i="38"/>
  <c r="AZ9" i="38"/>
  <c r="AY9" i="38"/>
  <c r="AX9" i="38"/>
  <c r="AW9" i="38"/>
  <c r="AV9" i="38"/>
  <c r="AU9" i="38"/>
  <c r="AT9" i="38"/>
  <c r="AS9" i="38"/>
  <c r="AR9" i="38"/>
  <c r="AQ9" i="38"/>
  <c r="AP9" i="38"/>
  <c r="AO9" i="38"/>
  <c r="AN9" i="38"/>
  <c r="AM9" i="38"/>
  <c r="AL9" i="38"/>
  <c r="AK9" i="38"/>
  <c r="AJ9" i="38"/>
  <c r="AI9" i="38"/>
  <c r="AH9" i="38"/>
  <c r="AG9" i="38"/>
  <c r="BT8" i="38"/>
  <c r="BQ8" i="38"/>
  <c r="BN8" i="38"/>
  <c r="BK8" i="38"/>
  <c r="BH8" i="38"/>
  <c r="BG8" i="38"/>
  <c r="BE8" i="38"/>
  <c r="BD8" i="38"/>
  <c r="BC8" i="38"/>
  <c r="BB8" i="38"/>
  <c r="BA8" i="38"/>
  <c r="AZ8" i="38"/>
  <c r="AY8" i="38"/>
  <c r="AX8" i="38"/>
  <c r="AW8" i="38"/>
  <c r="AV8" i="38"/>
  <c r="AU8" i="38"/>
  <c r="AT8" i="38"/>
  <c r="AS8" i="38"/>
  <c r="AR8" i="38"/>
  <c r="AQ8" i="38"/>
  <c r="AP8" i="38"/>
  <c r="AO8" i="38"/>
  <c r="AN8" i="38"/>
  <c r="AM8" i="38"/>
  <c r="AL8" i="38"/>
  <c r="AK8" i="38"/>
  <c r="AJ8" i="38"/>
  <c r="AI8" i="38"/>
  <c r="AH8" i="38"/>
  <c r="AG8" i="38"/>
  <c r="BH7" i="38"/>
  <c r="C7" i="38" s="1"/>
  <c r="BG7" i="38"/>
  <c r="BE7" i="38"/>
  <c r="BD7" i="38"/>
  <c r="BC7" i="38"/>
  <c r="BB7" i="38"/>
  <c r="BA7" i="38"/>
  <c r="AZ7" i="38"/>
  <c r="AY7" i="38"/>
  <c r="AX7" i="38"/>
  <c r="AW7" i="38"/>
  <c r="AV7" i="38"/>
  <c r="AU7" i="38"/>
  <c r="AT7" i="38"/>
  <c r="AS7" i="38"/>
  <c r="AR7" i="38"/>
  <c r="AQ7" i="38"/>
  <c r="AP7" i="38"/>
  <c r="AO7" i="38"/>
  <c r="AN7" i="38"/>
  <c r="AM7" i="38"/>
  <c r="AL7" i="38"/>
  <c r="AK7" i="38"/>
  <c r="AJ7" i="38"/>
  <c r="AI7" i="38"/>
  <c r="AH7" i="38"/>
  <c r="AG7" i="38"/>
  <c r="BH6" i="38"/>
  <c r="BG6" i="38"/>
  <c r="BE6" i="38"/>
  <c r="BD6" i="38"/>
  <c r="BC6" i="38"/>
  <c r="BB6" i="38"/>
  <c r="BA6" i="38"/>
  <c r="AZ6" i="38"/>
  <c r="AY6" i="38"/>
  <c r="AX6" i="38"/>
  <c r="AW6" i="38"/>
  <c r="AV6" i="38"/>
  <c r="AU6" i="38"/>
  <c r="AT6" i="38"/>
  <c r="AS6" i="38"/>
  <c r="AR6" i="38"/>
  <c r="AQ6" i="38"/>
  <c r="AP6" i="38"/>
  <c r="AO6" i="38"/>
  <c r="AN6" i="38"/>
  <c r="AM6" i="38"/>
  <c r="AL6" i="38"/>
  <c r="AK6" i="38"/>
  <c r="AJ6" i="38"/>
  <c r="AI6" i="38"/>
  <c r="AH6" i="38"/>
  <c r="AG6" i="38"/>
  <c r="BT5" i="38"/>
  <c r="BQ5" i="38"/>
  <c r="BN5" i="38"/>
  <c r="BK5" i="38"/>
  <c r="BH5" i="38"/>
  <c r="C5" i="38" s="1"/>
  <c r="BG5" i="38"/>
  <c r="BE5" i="38"/>
  <c r="BD5" i="38"/>
  <c r="BC5" i="38"/>
  <c r="BB5" i="38"/>
  <c r="BA5" i="38"/>
  <c r="AZ5" i="38"/>
  <c r="AY5" i="38"/>
  <c r="AX5" i="38"/>
  <c r="AW5" i="38"/>
  <c r="AV5" i="38"/>
  <c r="AU5" i="38"/>
  <c r="AT5" i="38"/>
  <c r="AS5" i="38"/>
  <c r="AR5" i="38"/>
  <c r="AQ5" i="38"/>
  <c r="AP5" i="38"/>
  <c r="AO5" i="38"/>
  <c r="AN5" i="38"/>
  <c r="AM5" i="38"/>
  <c r="AL5" i="38"/>
  <c r="AK5" i="38"/>
  <c r="AJ5" i="38"/>
  <c r="AI5" i="38"/>
  <c r="AH5" i="38"/>
  <c r="AG5" i="38"/>
  <c r="BH4" i="38"/>
  <c r="BG4" i="38"/>
  <c r="C4" i="38" s="1"/>
  <c r="BE4" i="38"/>
  <c r="BD4" i="38"/>
  <c r="BC4" i="38"/>
  <c r="BB4" i="38"/>
  <c r="BA4" i="38"/>
  <c r="AZ4" i="38"/>
  <c r="AY4" i="38"/>
  <c r="AX4" i="38"/>
  <c r="AW4" i="38"/>
  <c r="AV4" i="38"/>
  <c r="AU4" i="38"/>
  <c r="AT4" i="38"/>
  <c r="AS4" i="38"/>
  <c r="AR4" i="38"/>
  <c r="AQ4" i="38"/>
  <c r="AP4" i="38"/>
  <c r="AO4" i="38"/>
  <c r="AN4" i="38"/>
  <c r="AM4" i="38"/>
  <c r="AL4" i="38"/>
  <c r="AK4" i="38"/>
  <c r="AJ4" i="38"/>
  <c r="AI4" i="38"/>
  <c r="AH4" i="38"/>
  <c r="AG4" i="38"/>
  <c r="B4" i="38" s="1"/>
  <c r="BH3" i="38"/>
  <c r="BG3" i="38"/>
  <c r="BE3" i="38"/>
  <c r="BD3" i="38"/>
  <c r="BC3" i="38"/>
  <c r="BB3" i="38"/>
  <c r="BA3" i="38"/>
  <c r="AZ3" i="38"/>
  <c r="AY3" i="38"/>
  <c r="AX3" i="38"/>
  <c r="AW3" i="38"/>
  <c r="AV3" i="38"/>
  <c r="AU3" i="38"/>
  <c r="AT3" i="38"/>
  <c r="AS3" i="38"/>
  <c r="AR3" i="38"/>
  <c r="AQ3" i="38"/>
  <c r="AP3" i="38"/>
  <c r="AO3" i="38"/>
  <c r="AN3" i="38"/>
  <c r="AM3" i="38"/>
  <c r="AL3" i="38"/>
  <c r="AK3" i="38"/>
  <c r="AJ3" i="38"/>
  <c r="AI3" i="38"/>
  <c r="AH3" i="38"/>
  <c r="AG3" i="38"/>
  <c r="C23" i="38"/>
  <c r="C22" i="38"/>
  <c r="B12" i="38"/>
  <c r="C24" i="38"/>
  <c r="B18" i="38"/>
  <c r="B22" i="38"/>
  <c r="BH26" i="37"/>
  <c r="C26" i="37" s="1"/>
  <c r="BG26" i="37"/>
  <c r="BD26" i="37"/>
  <c r="BC26" i="37"/>
  <c r="BB26" i="37"/>
  <c r="BA26" i="37"/>
  <c r="AZ26" i="37"/>
  <c r="AY26" i="37"/>
  <c r="AX26" i="37"/>
  <c r="AW26" i="37"/>
  <c r="AV26" i="37"/>
  <c r="AU26" i="37"/>
  <c r="AT26" i="37"/>
  <c r="AS26" i="37"/>
  <c r="AR26" i="37"/>
  <c r="AQ26" i="37"/>
  <c r="AP26" i="37"/>
  <c r="AO26" i="37"/>
  <c r="AN26" i="37"/>
  <c r="AM26" i="37"/>
  <c r="AL26" i="37"/>
  <c r="AK26" i="37"/>
  <c r="AJ26" i="37"/>
  <c r="AI26" i="37"/>
  <c r="AH26" i="37"/>
  <c r="B26" i="37" s="1"/>
  <c r="AG26" i="37"/>
  <c r="BH25" i="37"/>
  <c r="BG25" i="37"/>
  <c r="BE25" i="37"/>
  <c r="BD25" i="37"/>
  <c r="BC25" i="37"/>
  <c r="BB25" i="37"/>
  <c r="BA25" i="37"/>
  <c r="AZ25" i="37"/>
  <c r="AY25" i="37"/>
  <c r="AX25" i="37"/>
  <c r="AW25" i="37"/>
  <c r="AV25" i="37"/>
  <c r="AU25" i="37"/>
  <c r="AT25" i="37"/>
  <c r="AS25" i="37"/>
  <c r="AR25" i="37"/>
  <c r="AQ25" i="37"/>
  <c r="AP25" i="37"/>
  <c r="AO25" i="37"/>
  <c r="AN25" i="37"/>
  <c r="AM25" i="37"/>
  <c r="AL25" i="37"/>
  <c r="AK25" i="37"/>
  <c r="AJ25" i="37"/>
  <c r="AI25" i="37"/>
  <c r="AH25" i="37"/>
  <c r="AG25" i="37"/>
  <c r="BH24" i="37"/>
  <c r="BG24" i="37"/>
  <c r="C24" i="37" s="1"/>
  <c r="BE24" i="37"/>
  <c r="BD24" i="37"/>
  <c r="BC24" i="37"/>
  <c r="BB24" i="37"/>
  <c r="BA24" i="37"/>
  <c r="AZ24" i="37"/>
  <c r="AY24" i="37"/>
  <c r="AX24" i="37"/>
  <c r="AW24" i="37"/>
  <c r="AV24" i="37"/>
  <c r="AU24" i="37"/>
  <c r="AT24" i="37"/>
  <c r="AS24" i="37"/>
  <c r="AR24" i="37"/>
  <c r="AQ24" i="37"/>
  <c r="AP24" i="37"/>
  <c r="AO24" i="37"/>
  <c r="AN24" i="37"/>
  <c r="AM24" i="37"/>
  <c r="AL24" i="37"/>
  <c r="AK24" i="37"/>
  <c r="AJ24" i="37"/>
  <c r="AI24" i="37"/>
  <c r="AH24" i="37"/>
  <c r="B24" i="37" s="1"/>
  <c r="AG24" i="37"/>
  <c r="BQ23" i="37"/>
  <c r="BN23" i="37"/>
  <c r="BK23" i="37"/>
  <c r="BH23" i="37"/>
  <c r="BG23" i="37"/>
  <c r="C23" i="37" s="1"/>
  <c r="BE23" i="37"/>
  <c r="BD23" i="37"/>
  <c r="BC23" i="37"/>
  <c r="BB23" i="37"/>
  <c r="BA23" i="37"/>
  <c r="AZ23" i="37"/>
  <c r="AY23" i="37"/>
  <c r="AX23" i="37"/>
  <c r="AW23" i="37"/>
  <c r="AV23" i="37"/>
  <c r="AU23" i="37"/>
  <c r="AT23" i="37"/>
  <c r="AS23" i="37"/>
  <c r="AR23" i="37"/>
  <c r="AQ23" i="37"/>
  <c r="AP23" i="37"/>
  <c r="AO23" i="37"/>
  <c r="AN23" i="37"/>
  <c r="AM23" i="37"/>
  <c r="AL23" i="37"/>
  <c r="AK23" i="37"/>
  <c r="AJ23" i="37"/>
  <c r="AI23" i="37"/>
  <c r="AH23" i="37"/>
  <c r="B23" i="37" s="1"/>
  <c r="AG23" i="37"/>
  <c r="BH22" i="37"/>
  <c r="C22" i="37" s="1"/>
  <c r="BG22" i="37"/>
  <c r="BE22" i="37"/>
  <c r="BD22" i="37"/>
  <c r="BC22" i="37"/>
  <c r="BB22" i="37"/>
  <c r="BA22" i="37"/>
  <c r="AZ22" i="37"/>
  <c r="AY22" i="37"/>
  <c r="AX22" i="37"/>
  <c r="AW22" i="37"/>
  <c r="AV22" i="37"/>
  <c r="AU22" i="37"/>
  <c r="AT22" i="37"/>
  <c r="AS22" i="37"/>
  <c r="AR22" i="37"/>
  <c r="AQ22" i="37"/>
  <c r="AP22" i="37"/>
  <c r="AO22" i="37"/>
  <c r="AN22" i="37"/>
  <c r="AM22" i="37"/>
  <c r="AL22" i="37"/>
  <c r="AK22" i="37"/>
  <c r="AJ22" i="37"/>
  <c r="AI22" i="37"/>
  <c r="AH22" i="37"/>
  <c r="AG22" i="37"/>
  <c r="BH21" i="37"/>
  <c r="BG21" i="37"/>
  <c r="BE21" i="37"/>
  <c r="BD21" i="37"/>
  <c r="BC21" i="37"/>
  <c r="BB21" i="37"/>
  <c r="BA21" i="37"/>
  <c r="AZ21" i="37"/>
  <c r="AY21" i="37"/>
  <c r="AX21" i="37"/>
  <c r="AW21" i="37"/>
  <c r="AV21" i="37"/>
  <c r="AU21" i="37"/>
  <c r="AT21" i="37"/>
  <c r="AS21" i="37"/>
  <c r="AR21" i="37"/>
  <c r="AQ21" i="37"/>
  <c r="AP21" i="37"/>
  <c r="AO21" i="37"/>
  <c r="AN21" i="37"/>
  <c r="AM21" i="37"/>
  <c r="AL21" i="37"/>
  <c r="AK21" i="37"/>
  <c r="AJ21" i="37"/>
  <c r="AI21" i="37"/>
  <c r="AH21" i="37"/>
  <c r="AG21" i="37"/>
  <c r="BQ20" i="37"/>
  <c r="BN20" i="37"/>
  <c r="BK20" i="37"/>
  <c r="BH20" i="37"/>
  <c r="BG20" i="37"/>
  <c r="C20" i="37" s="1"/>
  <c r="BE20" i="37"/>
  <c r="BD20" i="37"/>
  <c r="BC20" i="37"/>
  <c r="BB20" i="37"/>
  <c r="BA20" i="37"/>
  <c r="AZ20" i="37"/>
  <c r="AY20" i="37"/>
  <c r="AX20" i="37"/>
  <c r="AW20" i="37"/>
  <c r="AV20" i="37"/>
  <c r="AU20" i="37"/>
  <c r="AT20" i="37"/>
  <c r="AS20" i="37"/>
  <c r="AR20" i="37"/>
  <c r="AQ20" i="37"/>
  <c r="AP20" i="37"/>
  <c r="AO20" i="37"/>
  <c r="AN20" i="37"/>
  <c r="AM20" i="37"/>
  <c r="AL20" i="37"/>
  <c r="AK20" i="37"/>
  <c r="AJ20" i="37"/>
  <c r="AI20" i="37"/>
  <c r="AH20" i="37"/>
  <c r="B20" i="37" s="1"/>
  <c r="AG20" i="37"/>
  <c r="BH19" i="37"/>
  <c r="C19" i="37" s="1"/>
  <c r="BG19" i="37"/>
  <c r="BE19" i="37"/>
  <c r="BD19" i="37"/>
  <c r="BC19" i="37"/>
  <c r="BB19" i="37"/>
  <c r="BA19" i="37"/>
  <c r="AZ19" i="37"/>
  <c r="AY19" i="37"/>
  <c r="AX19" i="37"/>
  <c r="AW19" i="37"/>
  <c r="AV19" i="37"/>
  <c r="AU19" i="37"/>
  <c r="AT19" i="37"/>
  <c r="AS19" i="37"/>
  <c r="AR19" i="37"/>
  <c r="AQ19" i="37"/>
  <c r="AP19" i="37"/>
  <c r="AO19" i="37"/>
  <c r="AN19" i="37"/>
  <c r="AM19" i="37"/>
  <c r="AL19" i="37"/>
  <c r="AK19" i="37"/>
  <c r="AJ19" i="37"/>
  <c r="AI19" i="37"/>
  <c r="AH19" i="37"/>
  <c r="AG19" i="37"/>
  <c r="BH18" i="37"/>
  <c r="BG18" i="37"/>
  <c r="C18" i="37" s="1"/>
  <c r="BE18" i="37"/>
  <c r="BD18" i="37"/>
  <c r="BC18" i="37"/>
  <c r="BB18" i="37"/>
  <c r="BA18" i="37"/>
  <c r="AZ18" i="37"/>
  <c r="AY18" i="37"/>
  <c r="AX18" i="37"/>
  <c r="AW18" i="37"/>
  <c r="AV18" i="37"/>
  <c r="AU18" i="37"/>
  <c r="AT18" i="37"/>
  <c r="AS18" i="37"/>
  <c r="AR18" i="37"/>
  <c r="AQ18" i="37"/>
  <c r="AP18" i="37"/>
  <c r="AO18" i="37"/>
  <c r="AN18" i="37"/>
  <c r="AM18" i="37"/>
  <c r="AL18" i="37"/>
  <c r="AK18" i="37"/>
  <c r="AJ18" i="37"/>
  <c r="AI18" i="37"/>
  <c r="AH18" i="37"/>
  <c r="B18" i="37" s="1"/>
  <c r="AG18" i="37"/>
  <c r="BQ17" i="37"/>
  <c r="BN17" i="37"/>
  <c r="BK17" i="37"/>
  <c r="BH17" i="37"/>
  <c r="BG17" i="37"/>
  <c r="C17" i="37" s="1"/>
  <c r="BE17" i="37"/>
  <c r="BD17" i="37"/>
  <c r="BC17" i="37"/>
  <c r="BB17" i="37"/>
  <c r="BA17" i="37"/>
  <c r="AZ17" i="37"/>
  <c r="AY17" i="37"/>
  <c r="AX17" i="37"/>
  <c r="AW17" i="37"/>
  <c r="AV17" i="37"/>
  <c r="AU17" i="37"/>
  <c r="AT17" i="37"/>
  <c r="AS17" i="37"/>
  <c r="AR17" i="37"/>
  <c r="AQ17" i="37"/>
  <c r="AP17" i="37"/>
  <c r="AO17" i="37"/>
  <c r="AN17" i="37"/>
  <c r="AM17" i="37"/>
  <c r="AL17" i="37"/>
  <c r="AK17" i="37"/>
  <c r="AJ17" i="37"/>
  <c r="AI17" i="37"/>
  <c r="AH17" i="37"/>
  <c r="B17" i="37" s="1"/>
  <c r="AG17" i="37"/>
  <c r="BH16" i="37"/>
  <c r="C16" i="37" s="1"/>
  <c r="BG16" i="37"/>
  <c r="BE16" i="37"/>
  <c r="BD16" i="37"/>
  <c r="BC16" i="37"/>
  <c r="BB16" i="37"/>
  <c r="BA16" i="37"/>
  <c r="AZ16" i="37"/>
  <c r="AY16" i="37"/>
  <c r="AX16" i="37"/>
  <c r="AW16" i="37"/>
  <c r="AV16" i="37"/>
  <c r="AU16" i="37"/>
  <c r="AT16" i="37"/>
  <c r="AS16" i="37"/>
  <c r="AR16" i="37"/>
  <c r="AQ16" i="37"/>
  <c r="AP16" i="37"/>
  <c r="AO16" i="37"/>
  <c r="AN16" i="37"/>
  <c r="AM16" i="37"/>
  <c r="AL16" i="37"/>
  <c r="AK16" i="37"/>
  <c r="AJ16" i="37"/>
  <c r="AI16" i="37"/>
  <c r="AH16" i="37"/>
  <c r="AG16" i="37"/>
  <c r="B16" i="37" s="1"/>
  <c r="BH15" i="37"/>
  <c r="BG15" i="37"/>
  <c r="BE15" i="37"/>
  <c r="BD15" i="37"/>
  <c r="BC15" i="37"/>
  <c r="BB15" i="37"/>
  <c r="BA15" i="37"/>
  <c r="AZ15" i="37"/>
  <c r="AY15" i="37"/>
  <c r="AX15" i="37"/>
  <c r="AW15" i="37"/>
  <c r="AV15" i="37"/>
  <c r="AU15" i="37"/>
  <c r="AT15" i="37"/>
  <c r="AS15" i="37"/>
  <c r="AR15" i="37"/>
  <c r="AQ15" i="37"/>
  <c r="AP15" i="37"/>
  <c r="AO15" i="37"/>
  <c r="AN15" i="37"/>
  <c r="AM15" i="37"/>
  <c r="AL15" i="37"/>
  <c r="AK15" i="37"/>
  <c r="AJ15" i="37"/>
  <c r="AI15" i="37"/>
  <c r="AH15" i="37"/>
  <c r="B15" i="37" s="1"/>
  <c r="AG15" i="37"/>
  <c r="BT14" i="37"/>
  <c r="BQ14" i="37"/>
  <c r="BN14" i="37"/>
  <c r="BK14" i="37"/>
  <c r="BH14" i="37"/>
  <c r="BG14" i="37"/>
  <c r="BE14" i="37"/>
  <c r="BD14" i="37"/>
  <c r="BC14" i="37"/>
  <c r="BB14" i="37"/>
  <c r="BA14" i="37"/>
  <c r="AZ14" i="37"/>
  <c r="AY14" i="37"/>
  <c r="AX14" i="37"/>
  <c r="AW14" i="37"/>
  <c r="AV14" i="37"/>
  <c r="AU14" i="37"/>
  <c r="AT14" i="37"/>
  <c r="AS14" i="37"/>
  <c r="AR14" i="37"/>
  <c r="AQ14" i="37"/>
  <c r="AP14" i="37"/>
  <c r="AO14" i="37"/>
  <c r="AN14" i="37"/>
  <c r="AM14" i="37"/>
  <c r="AL14" i="37"/>
  <c r="AK14" i="37"/>
  <c r="AJ14" i="37"/>
  <c r="AI14" i="37"/>
  <c r="AH14" i="37"/>
  <c r="AG14" i="37"/>
  <c r="BH13" i="37"/>
  <c r="BG13" i="37"/>
  <c r="C13" i="37" s="1"/>
  <c r="BE13" i="37"/>
  <c r="BD13" i="37"/>
  <c r="BC13" i="37"/>
  <c r="BB13" i="37"/>
  <c r="BA13" i="37"/>
  <c r="AZ13" i="37"/>
  <c r="AY13" i="37"/>
  <c r="AX13" i="37"/>
  <c r="AW13" i="37"/>
  <c r="AV13" i="37"/>
  <c r="AU13" i="37"/>
  <c r="AT13" i="37"/>
  <c r="AS13" i="37"/>
  <c r="AR13" i="37"/>
  <c r="AQ13" i="37"/>
  <c r="AP13" i="37"/>
  <c r="AO13" i="37"/>
  <c r="AN13" i="37"/>
  <c r="AM13" i="37"/>
  <c r="AL13" i="37"/>
  <c r="AK13" i="37"/>
  <c r="AJ13" i="37"/>
  <c r="AI13" i="37"/>
  <c r="AH13" i="37"/>
  <c r="B13" i="37" s="1"/>
  <c r="AG13" i="37"/>
  <c r="BH12" i="37"/>
  <c r="C12" i="37" s="1"/>
  <c r="BG12" i="37"/>
  <c r="BE12" i="37"/>
  <c r="BD12" i="37"/>
  <c r="BC12" i="37"/>
  <c r="BB12" i="37"/>
  <c r="BA12" i="37"/>
  <c r="AZ12" i="37"/>
  <c r="AY12" i="37"/>
  <c r="AX12" i="37"/>
  <c r="AW12" i="37"/>
  <c r="AV12" i="37"/>
  <c r="AU12" i="37"/>
  <c r="AT12" i="37"/>
  <c r="AS12" i="37"/>
  <c r="AR12" i="37"/>
  <c r="AQ12" i="37"/>
  <c r="AP12" i="37"/>
  <c r="AO12" i="37"/>
  <c r="AN12" i="37"/>
  <c r="AM12" i="37"/>
  <c r="AL12" i="37"/>
  <c r="AK12" i="37"/>
  <c r="AJ12" i="37"/>
  <c r="AI12" i="37"/>
  <c r="AH12" i="37"/>
  <c r="AG12" i="37"/>
  <c r="B12" i="37" s="1"/>
  <c r="BT11" i="37"/>
  <c r="BQ11" i="37"/>
  <c r="BN11" i="37"/>
  <c r="BK11" i="37"/>
  <c r="BH11" i="37"/>
  <c r="BG11" i="37"/>
  <c r="C11" i="37" s="1"/>
  <c r="BE11" i="37"/>
  <c r="BD11" i="37"/>
  <c r="BC11" i="37"/>
  <c r="BB11" i="37"/>
  <c r="BA11" i="37"/>
  <c r="AZ11" i="37"/>
  <c r="AY11" i="37"/>
  <c r="AX11" i="37"/>
  <c r="AW11" i="37"/>
  <c r="AV11" i="37"/>
  <c r="AU11" i="37"/>
  <c r="AT11" i="37"/>
  <c r="AS11" i="37"/>
  <c r="AR11" i="37"/>
  <c r="AQ11" i="37"/>
  <c r="AP11" i="37"/>
  <c r="AO11" i="37"/>
  <c r="AN11" i="37"/>
  <c r="AM11" i="37"/>
  <c r="AL11" i="37"/>
  <c r="AK11" i="37"/>
  <c r="AJ11" i="37"/>
  <c r="AI11" i="37"/>
  <c r="AH11" i="37"/>
  <c r="B11" i="37" s="1"/>
  <c r="AG11" i="37"/>
  <c r="BH10" i="37"/>
  <c r="C10" i="37" s="1"/>
  <c r="BG10" i="37"/>
  <c r="BE10" i="37"/>
  <c r="BD10" i="37"/>
  <c r="BC10" i="37"/>
  <c r="BB10" i="37"/>
  <c r="BA10" i="37"/>
  <c r="AZ10" i="37"/>
  <c r="AY10" i="37"/>
  <c r="AX10" i="37"/>
  <c r="AW10" i="37"/>
  <c r="AV10" i="37"/>
  <c r="AU10" i="37"/>
  <c r="AT10" i="37"/>
  <c r="AS10" i="37"/>
  <c r="AR10" i="37"/>
  <c r="AQ10" i="37"/>
  <c r="AP10" i="37"/>
  <c r="AO10" i="37"/>
  <c r="AN10" i="37"/>
  <c r="AM10" i="37"/>
  <c r="AL10" i="37"/>
  <c r="AK10" i="37"/>
  <c r="AJ10" i="37"/>
  <c r="AI10" i="37"/>
  <c r="AH10" i="37"/>
  <c r="AG10" i="37"/>
  <c r="B10" i="37" s="1"/>
  <c r="BH9" i="37"/>
  <c r="BG9" i="37"/>
  <c r="C9" i="37" s="1"/>
  <c r="BE9" i="37"/>
  <c r="BD9" i="37"/>
  <c r="BC9" i="37"/>
  <c r="BB9" i="37"/>
  <c r="BA9" i="37"/>
  <c r="AZ9" i="37"/>
  <c r="AY9" i="37"/>
  <c r="AX9" i="37"/>
  <c r="AW9" i="37"/>
  <c r="AV9" i="37"/>
  <c r="AU9" i="37"/>
  <c r="AT9" i="37"/>
  <c r="AS9" i="37"/>
  <c r="AR9" i="37"/>
  <c r="AQ9" i="37"/>
  <c r="AP9" i="37"/>
  <c r="AO9" i="37"/>
  <c r="AN9" i="37"/>
  <c r="AM9" i="37"/>
  <c r="AL9" i="37"/>
  <c r="AK9" i="37"/>
  <c r="AJ9" i="37"/>
  <c r="AI9" i="37"/>
  <c r="AH9" i="37"/>
  <c r="AG9" i="37"/>
  <c r="BT8" i="37"/>
  <c r="BQ8" i="37"/>
  <c r="BN8" i="37"/>
  <c r="BK8" i="37"/>
  <c r="BH8" i="37"/>
  <c r="C8" i="37" s="1"/>
  <c r="BG8" i="37"/>
  <c r="BE8" i="37"/>
  <c r="BD8" i="37"/>
  <c r="BC8" i="37"/>
  <c r="BB8" i="37"/>
  <c r="BA8" i="37"/>
  <c r="AZ8" i="37"/>
  <c r="AY8" i="37"/>
  <c r="AX8" i="37"/>
  <c r="AW8" i="37"/>
  <c r="AV8" i="37"/>
  <c r="AU8" i="37"/>
  <c r="AT8" i="37"/>
  <c r="AS8" i="37"/>
  <c r="AR8" i="37"/>
  <c r="AQ8" i="37"/>
  <c r="AP8" i="37"/>
  <c r="AO8" i="37"/>
  <c r="AN8" i="37"/>
  <c r="AM8" i="37"/>
  <c r="AL8" i="37"/>
  <c r="AK8" i="37"/>
  <c r="AJ8" i="37"/>
  <c r="AI8" i="37"/>
  <c r="AH8" i="37"/>
  <c r="AG8" i="37"/>
  <c r="B8" i="37" s="1"/>
  <c r="BH7" i="37"/>
  <c r="BG7" i="37"/>
  <c r="C7" i="37" s="1"/>
  <c r="BE7" i="37"/>
  <c r="BD7" i="37"/>
  <c r="BC7" i="37"/>
  <c r="BB7" i="37"/>
  <c r="BA7" i="37"/>
  <c r="AZ7" i="37"/>
  <c r="AY7" i="37"/>
  <c r="AX7" i="37"/>
  <c r="AW7" i="37"/>
  <c r="AV7" i="37"/>
  <c r="AU7" i="37"/>
  <c r="AT7" i="37"/>
  <c r="AS7" i="37"/>
  <c r="AR7" i="37"/>
  <c r="AQ7" i="37"/>
  <c r="AP7" i="37"/>
  <c r="AO7" i="37"/>
  <c r="AN7" i="37"/>
  <c r="AM7" i="37"/>
  <c r="AL7" i="37"/>
  <c r="AK7" i="37"/>
  <c r="AJ7" i="37"/>
  <c r="AI7" i="37"/>
  <c r="AH7" i="37"/>
  <c r="B7" i="37" s="1"/>
  <c r="AG7" i="37"/>
  <c r="BH6" i="37"/>
  <c r="C6" i="37" s="1"/>
  <c r="BG6" i="37"/>
  <c r="BE6" i="37"/>
  <c r="BD6" i="37"/>
  <c r="BC6" i="37"/>
  <c r="BB6" i="37"/>
  <c r="BA6" i="37"/>
  <c r="AZ6" i="37"/>
  <c r="AY6" i="37"/>
  <c r="AX6" i="37"/>
  <c r="AW6" i="37"/>
  <c r="AV6" i="37"/>
  <c r="AU6" i="37"/>
  <c r="AT6" i="37"/>
  <c r="AS6" i="37"/>
  <c r="AR6" i="37"/>
  <c r="AQ6" i="37"/>
  <c r="AP6" i="37"/>
  <c r="AO6" i="37"/>
  <c r="AN6" i="37"/>
  <c r="AM6" i="37"/>
  <c r="AL6" i="37"/>
  <c r="AK6" i="37"/>
  <c r="AJ6" i="37"/>
  <c r="AI6" i="37"/>
  <c r="AH6" i="37"/>
  <c r="AG6" i="37"/>
  <c r="B6" i="37" s="1"/>
  <c r="BT5" i="37"/>
  <c r="BQ5" i="37"/>
  <c r="BN5" i="37"/>
  <c r="BK5" i="37"/>
  <c r="BH5" i="37"/>
  <c r="BG5" i="37"/>
  <c r="BE5" i="37"/>
  <c r="BD5" i="37"/>
  <c r="BC5" i="37"/>
  <c r="BB5" i="37"/>
  <c r="BA5" i="37"/>
  <c r="AZ5" i="37"/>
  <c r="AY5" i="37"/>
  <c r="AX5" i="37"/>
  <c r="AW5" i="37"/>
  <c r="AV5" i="37"/>
  <c r="AU5" i="37"/>
  <c r="AT5" i="37"/>
  <c r="AS5" i="37"/>
  <c r="AR5" i="37"/>
  <c r="AQ5" i="37"/>
  <c r="AP5" i="37"/>
  <c r="AO5" i="37"/>
  <c r="AN5" i="37"/>
  <c r="AM5" i="37"/>
  <c r="AL5" i="37"/>
  <c r="AK5" i="37"/>
  <c r="AJ5" i="37"/>
  <c r="AI5" i="37"/>
  <c r="AH5" i="37"/>
  <c r="B5" i="37" s="1"/>
  <c r="AG5" i="37"/>
  <c r="BH4" i="37"/>
  <c r="C4" i="37" s="1"/>
  <c r="BG4" i="37"/>
  <c r="BE4" i="37"/>
  <c r="BD4" i="37"/>
  <c r="BC4" i="37"/>
  <c r="BB4" i="37"/>
  <c r="BA4" i="37"/>
  <c r="AZ4" i="37"/>
  <c r="AY4" i="37"/>
  <c r="AX4" i="37"/>
  <c r="AW4" i="37"/>
  <c r="AV4" i="37"/>
  <c r="AU4" i="37"/>
  <c r="AT4" i="37"/>
  <c r="AS4" i="37"/>
  <c r="AR4" i="37"/>
  <c r="AQ4" i="37"/>
  <c r="AP4" i="37"/>
  <c r="AO4" i="37"/>
  <c r="AN4" i="37"/>
  <c r="AM4" i="37"/>
  <c r="AL4" i="37"/>
  <c r="AK4" i="37"/>
  <c r="AJ4" i="37"/>
  <c r="AI4" i="37"/>
  <c r="AH4" i="37"/>
  <c r="AG4" i="37"/>
  <c r="B4" i="37" s="1"/>
  <c r="BH3" i="37"/>
  <c r="BG3" i="37"/>
  <c r="C3" i="37" s="1"/>
  <c r="BE3" i="37"/>
  <c r="BD3" i="37"/>
  <c r="BC3" i="37"/>
  <c r="BB3" i="37"/>
  <c r="BA3" i="37"/>
  <c r="AZ3" i="37"/>
  <c r="AY3" i="37"/>
  <c r="AX3" i="37"/>
  <c r="AW3" i="37"/>
  <c r="AV3" i="37"/>
  <c r="AU3" i="37"/>
  <c r="AT3" i="37"/>
  <c r="AS3" i="37"/>
  <c r="AR3" i="37"/>
  <c r="AQ3" i="37"/>
  <c r="AP3" i="37"/>
  <c r="AO3" i="37"/>
  <c r="AN3" i="37"/>
  <c r="AM3" i="37"/>
  <c r="AL3" i="37"/>
  <c r="AK3" i="37"/>
  <c r="AJ3" i="37"/>
  <c r="AI3" i="37"/>
  <c r="AH3" i="37"/>
  <c r="B3" i="37" s="1"/>
  <c r="AG3" i="37"/>
  <c r="C25" i="37"/>
  <c r="C5" i="37"/>
  <c r="C15" i="37"/>
  <c r="B9" i="37"/>
  <c r="B22" i="37"/>
  <c r="B19" i="37"/>
  <c r="BH26" i="36"/>
  <c r="BG26" i="36"/>
  <c r="C26" i="36" s="1"/>
  <c r="BE26" i="36"/>
  <c r="BD26" i="36"/>
  <c r="BC26" i="36"/>
  <c r="BB26" i="36"/>
  <c r="BA26" i="36"/>
  <c r="AZ26" i="36"/>
  <c r="AY26" i="36"/>
  <c r="AX26" i="36"/>
  <c r="AW26" i="36"/>
  <c r="AV26" i="36"/>
  <c r="AU26" i="36"/>
  <c r="AT26" i="36"/>
  <c r="AS26" i="36"/>
  <c r="AR26" i="36"/>
  <c r="AQ26" i="36"/>
  <c r="AP26" i="36"/>
  <c r="AO26" i="36"/>
  <c r="AN26" i="36"/>
  <c r="AM26" i="36"/>
  <c r="AL26" i="36"/>
  <c r="AK26" i="36"/>
  <c r="AJ26" i="36"/>
  <c r="AI26" i="36"/>
  <c r="AH26" i="36"/>
  <c r="AG26" i="36"/>
  <c r="BH25" i="36"/>
  <c r="C25" i="36" s="1"/>
  <c r="BG25" i="36"/>
  <c r="BE25" i="36"/>
  <c r="BD25" i="36"/>
  <c r="BC25" i="36"/>
  <c r="BB25" i="36"/>
  <c r="BA25" i="36"/>
  <c r="AZ25" i="36"/>
  <c r="AY25" i="36"/>
  <c r="AX25" i="36"/>
  <c r="AW25" i="36"/>
  <c r="AV25" i="36"/>
  <c r="AU25" i="36"/>
  <c r="AT25" i="36"/>
  <c r="AS25" i="36"/>
  <c r="AR25" i="36"/>
  <c r="AQ25" i="36"/>
  <c r="AP25" i="36"/>
  <c r="AO25" i="36"/>
  <c r="AN25" i="36"/>
  <c r="AM25" i="36"/>
  <c r="AL25" i="36"/>
  <c r="AK25" i="36"/>
  <c r="AJ25" i="36"/>
  <c r="AI25" i="36"/>
  <c r="AH25" i="36"/>
  <c r="AG25" i="36"/>
  <c r="BH24" i="36"/>
  <c r="BG24" i="36"/>
  <c r="C24" i="36" s="1"/>
  <c r="BE24" i="36"/>
  <c r="BD24" i="36"/>
  <c r="BC24" i="36"/>
  <c r="BB24" i="36"/>
  <c r="BA24" i="36"/>
  <c r="AZ24" i="36"/>
  <c r="AY24" i="36"/>
  <c r="AX24" i="36"/>
  <c r="AW24" i="36"/>
  <c r="AV24" i="36"/>
  <c r="AU24" i="36"/>
  <c r="AT24" i="36"/>
  <c r="AS24" i="36"/>
  <c r="AR24" i="36"/>
  <c r="AQ24" i="36"/>
  <c r="AP24" i="36"/>
  <c r="AO24" i="36"/>
  <c r="AN24" i="36"/>
  <c r="AM24" i="36"/>
  <c r="AL24" i="36"/>
  <c r="AK24" i="36"/>
  <c r="AJ24" i="36"/>
  <c r="AI24" i="36"/>
  <c r="AH24" i="36"/>
  <c r="B24" i="36" s="1"/>
  <c r="AG24" i="36"/>
  <c r="BQ23" i="36"/>
  <c r="BN23" i="36"/>
  <c r="BK23" i="36"/>
  <c r="BH23" i="36"/>
  <c r="BG23" i="36"/>
  <c r="BE23" i="36"/>
  <c r="BD23" i="36"/>
  <c r="BC23" i="36"/>
  <c r="BB23" i="36"/>
  <c r="BA23" i="36"/>
  <c r="AZ23" i="36"/>
  <c r="AY23" i="36"/>
  <c r="AX23" i="36"/>
  <c r="AW23" i="36"/>
  <c r="AV23" i="36"/>
  <c r="AU23" i="36"/>
  <c r="AT23" i="36"/>
  <c r="AS23" i="36"/>
  <c r="AR23" i="36"/>
  <c r="AQ23" i="36"/>
  <c r="AP23" i="36"/>
  <c r="AO23" i="36"/>
  <c r="AN23" i="36"/>
  <c r="AM23" i="36"/>
  <c r="AL23" i="36"/>
  <c r="AK23" i="36"/>
  <c r="AJ23" i="36"/>
  <c r="AI23" i="36"/>
  <c r="AH23" i="36"/>
  <c r="B23" i="36" s="1"/>
  <c r="AG23" i="36"/>
  <c r="BH22" i="36"/>
  <c r="C22" i="36" s="1"/>
  <c r="BG22" i="36"/>
  <c r="BE22" i="36"/>
  <c r="BD22" i="36"/>
  <c r="BC22" i="36"/>
  <c r="BB22" i="36"/>
  <c r="BA22" i="36"/>
  <c r="AZ22" i="36"/>
  <c r="AY22" i="36"/>
  <c r="AX22" i="36"/>
  <c r="AW22" i="36"/>
  <c r="AV22" i="36"/>
  <c r="AU22" i="36"/>
  <c r="AT22" i="36"/>
  <c r="AS22" i="36"/>
  <c r="AR22" i="36"/>
  <c r="AQ22" i="36"/>
  <c r="AP22" i="36"/>
  <c r="AO22" i="36"/>
  <c r="AN22" i="36"/>
  <c r="AM22" i="36"/>
  <c r="AL22" i="36"/>
  <c r="AK22" i="36"/>
  <c r="AJ22" i="36"/>
  <c r="AI22" i="36"/>
  <c r="AH22" i="36"/>
  <c r="AG22" i="36"/>
  <c r="B22" i="36" s="1"/>
  <c r="BH21" i="36"/>
  <c r="BG21" i="36"/>
  <c r="BE21" i="36"/>
  <c r="BD21" i="36"/>
  <c r="BC21" i="36"/>
  <c r="BB21" i="36"/>
  <c r="BA21" i="36"/>
  <c r="AZ21" i="36"/>
  <c r="AY21" i="36"/>
  <c r="AX21" i="36"/>
  <c r="AW21" i="36"/>
  <c r="AV21" i="36"/>
  <c r="AU21" i="36"/>
  <c r="AT21" i="36"/>
  <c r="AS21" i="36"/>
  <c r="AR21" i="36"/>
  <c r="AQ21" i="36"/>
  <c r="AP21" i="36"/>
  <c r="AO21" i="36"/>
  <c r="AN21" i="36"/>
  <c r="AM21" i="36"/>
  <c r="AL21" i="36"/>
  <c r="AK21" i="36"/>
  <c r="AJ21" i="36"/>
  <c r="AI21" i="36"/>
  <c r="AH21" i="36"/>
  <c r="AG21" i="36"/>
  <c r="BQ20" i="36"/>
  <c r="BN20" i="36"/>
  <c r="BK20" i="36"/>
  <c r="BH20" i="36"/>
  <c r="BG20" i="36"/>
  <c r="BE20" i="36"/>
  <c r="BD20" i="36"/>
  <c r="BC20" i="36"/>
  <c r="BB20" i="36"/>
  <c r="BA20" i="36"/>
  <c r="AZ20" i="36"/>
  <c r="AY20" i="36"/>
  <c r="AX20" i="36"/>
  <c r="AW20" i="36"/>
  <c r="AV20" i="36"/>
  <c r="AU20" i="36"/>
  <c r="AT20" i="36"/>
  <c r="AS20" i="36"/>
  <c r="AR20" i="36"/>
  <c r="AQ20" i="36"/>
  <c r="AP20" i="36"/>
  <c r="AO20" i="36"/>
  <c r="AN20" i="36"/>
  <c r="AM20" i="36"/>
  <c r="AL20" i="36"/>
  <c r="AK20" i="36"/>
  <c r="AJ20" i="36"/>
  <c r="AI20" i="36"/>
  <c r="AH20" i="36"/>
  <c r="B20" i="36" s="1"/>
  <c r="AG20" i="36"/>
  <c r="BH19" i="36"/>
  <c r="C19" i="36" s="1"/>
  <c r="BG19" i="36"/>
  <c r="BE19" i="36"/>
  <c r="BD19" i="36"/>
  <c r="BC19" i="36"/>
  <c r="BB19" i="36"/>
  <c r="BA19" i="36"/>
  <c r="AZ19" i="36"/>
  <c r="AY19" i="36"/>
  <c r="AX19" i="36"/>
  <c r="AW19" i="36"/>
  <c r="AV19" i="36"/>
  <c r="AU19" i="36"/>
  <c r="AT19" i="36"/>
  <c r="AS19" i="36"/>
  <c r="AR19" i="36"/>
  <c r="AQ19" i="36"/>
  <c r="AP19" i="36"/>
  <c r="AO19" i="36"/>
  <c r="AN19" i="36"/>
  <c r="AM19" i="36"/>
  <c r="AL19" i="36"/>
  <c r="AK19" i="36"/>
  <c r="AJ19" i="36"/>
  <c r="AI19" i="36"/>
  <c r="AH19" i="36"/>
  <c r="AG19" i="36"/>
  <c r="B19" i="36" s="1"/>
  <c r="BH18" i="36"/>
  <c r="BG18" i="36"/>
  <c r="C18" i="36" s="1"/>
  <c r="BE18" i="36"/>
  <c r="BD18" i="36"/>
  <c r="BC18" i="36"/>
  <c r="BB18" i="36"/>
  <c r="BA18" i="36"/>
  <c r="AZ18" i="36"/>
  <c r="AY18" i="36"/>
  <c r="AX18" i="36"/>
  <c r="AW18" i="36"/>
  <c r="AV18" i="36"/>
  <c r="AU18" i="36"/>
  <c r="AT18" i="36"/>
  <c r="AS18" i="36"/>
  <c r="AR18" i="36"/>
  <c r="AQ18" i="36"/>
  <c r="AP18" i="36"/>
  <c r="AO18" i="36"/>
  <c r="AN18" i="36"/>
  <c r="AM18" i="36"/>
  <c r="AL18" i="36"/>
  <c r="AK18" i="36"/>
  <c r="AJ18" i="36"/>
  <c r="AI18" i="36"/>
  <c r="AH18" i="36"/>
  <c r="AG18" i="36"/>
  <c r="BQ17" i="36"/>
  <c r="BN17" i="36"/>
  <c r="BK17" i="36"/>
  <c r="BH17" i="36"/>
  <c r="BG17" i="36"/>
  <c r="C17" i="36" s="1"/>
  <c r="BE17" i="36"/>
  <c r="BD17" i="36"/>
  <c r="BC17" i="36"/>
  <c r="BB17" i="36"/>
  <c r="BA17" i="36"/>
  <c r="AZ17" i="36"/>
  <c r="AY17" i="36"/>
  <c r="AX17" i="36"/>
  <c r="AW17" i="36"/>
  <c r="AV17" i="36"/>
  <c r="AU17" i="36"/>
  <c r="AT17" i="36"/>
  <c r="AS17" i="36"/>
  <c r="AR17" i="36"/>
  <c r="AQ17" i="36"/>
  <c r="AP17" i="36"/>
  <c r="AO17" i="36"/>
  <c r="AN17" i="36"/>
  <c r="AM17" i="36"/>
  <c r="AL17" i="36"/>
  <c r="AK17" i="36"/>
  <c r="AJ17" i="36"/>
  <c r="AI17" i="36"/>
  <c r="AH17" i="36"/>
  <c r="B17" i="36" s="1"/>
  <c r="AG17" i="36"/>
  <c r="BH16" i="36"/>
  <c r="C16" i="36" s="1"/>
  <c r="BG16" i="36"/>
  <c r="BE16" i="36"/>
  <c r="BD16" i="36"/>
  <c r="BC16" i="36"/>
  <c r="BB16" i="36"/>
  <c r="BA16" i="36"/>
  <c r="AZ16" i="36"/>
  <c r="AY16" i="36"/>
  <c r="AX16" i="36"/>
  <c r="AW16" i="36"/>
  <c r="AV16" i="36"/>
  <c r="AU16" i="36"/>
  <c r="AT16" i="36"/>
  <c r="AS16" i="36"/>
  <c r="AR16" i="36"/>
  <c r="AQ16" i="36"/>
  <c r="AP16" i="36"/>
  <c r="AO16" i="36"/>
  <c r="AN16" i="36"/>
  <c r="AM16" i="36"/>
  <c r="AL16" i="36"/>
  <c r="AK16" i="36"/>
  <c r="AJ16" i="36"/>
  <c r="AI16" i="36"/>
  <c r="AH16" i="36"/>
  <c r="AG16" i="36"/>
  <c r="B16" i="36" s="1"/>
  <c r="BH15" i="36"/>
  <c r="BG15" i="36"/>
  <c r="C15" i="36" s="1"/>
  <c r="BE15" i="36"/>
  <c r="BD15" i="36"/>
  <c r="BC15" i="36"/>
  <c r="BB15" i="36"/>
  <c r="BA15" i="36"/>
  <c r="AZ15" i="36"/>
  <c r="AY15" i="36"/>
  <c r="AX15" i="36"/>
  <c r="AW15" i="36"/>
  <c r="AV15" i="36"/>
  <c r="AU15" i="36"/>
  <c r="AT15" i="36"/>
  <c r="AS15" i="36"/>
  <c r="AR15" i="36"/>
  <c r="AQ15" i="36"/>
  <c r="AP15" i="36"/>
  <c r="AO15" i="36"/>
  <c r="AN15" i="36"/>
  <c r="AM15" i="36"/>
  <c r="AL15" i="36"/>
  <c r="AK15" i="36"/>
  <c r="AJ15" i="36"/>
  <c r="AI15" i="36"/>
  <c r="AH15" i="36"/>
  <c r="B15" i="36" s="1"/>
  <c r="AG15" i="36"/>
  <c r="BT14" i="36"/>
  <c r="BQ14" i="36"/>
  <c r="BN14" i="36"/>
  <c r="BK14" i="36"/>
  <c r="BH14" i="36"/>
  <c r="BG14" i="36"/>
  <c r="BE14" i="36"/>
  <c r="BD14" i="36"/>
  <c r="BC14" i="36"/>
  <c r="BB14" i="36"/>
  <c r="BA14" i="36"/>
  <c r="AZ14" i="36"/>
  <c r="AY14" i="36"/>
  <c r="AX14" i="36"/>
  <c r="AW14" i="36"/>
  <c r="AV14" i="36"/>
  <c r="AU14" i="36"/>
  <c r="AT14" i="36"/>
  <c r="AS14" i="36"/>
  <c r="AR14" i="36"/>
  <c r="AQ14" i="36"/>
  <c r="AP14" i="36"/>
  <c r="AO14" i="36"/>
  <c r="AN14" i="36"/>
  <c r="AM14" i="36"/>
  <c r="AL14" i="36"/>
  <c r="AK14" i="36"/>
  <c r="AJ14" i="36"/>
  <c r="AI14" i="36"/>
  <c r="AH14" i="36"/>
  <c r="AG14" i="36"/>
  <c r="BH13" i="36"/>
  <c r="BG13" i="36"/>
  <c r="C13" i="36" s="1"/>
  <c r="BE13" i="36"/>
  <c r="BD13" i="36"/>
  <c r="BC13" i="36"/>
  <c r="BB13" i="36"/>
  <c r="BA13" i="36"/>
  <c r="AZ13" i="36"/>
  <c r="AY13" i="36"/>
  <c r="AX13" i="36"/>
  <c r="AW13" i="36"/>
  <c r="AV13" i="36"/>
  <c r="AU13" i="36"/>
  <c r="AT13" i="36"/>
  <c r="AS13" i="36"/>
  <c r="AR13" i="36"/>
  <c r="AQ13" i="36"/>
  <c r="AP13" i="36"/>
  <c r="AO13" i="36"/>
  <c r="AN13" i="36"/>
  <c r="AM13" i="36"/>
  <c r="AL13" i="36"/>
  <c r="AK13" i="36"/>
  <c r="AJ13" i="36"/>
  <c r="AI13" i="36"/>
  <c r="AH13" i="36"/>
  <c r="B13" i="36" s="1"/>
  <c r="AG13" i="36"/>
  <c r="BH12" i="36"/>
  <c r="C12" i="36" s="1"/>
  <c r="BG12" i="36"/>
  <c r="BE12" i="36"/>
  <c r="BD12" i="36"/>
  <c r="BC12" i="36"/>
  <c r="BB12" i="36"/>
  <c r="BA12" i="36"/>
  <c r="AZ12" i="36"/>
  <c r="AY12" i="36"/>
  <c r="AX12" i="36"/>
  <c r="AW12" i="36"/>
  <c r="AV12" i="36"/>
  <c r="AU12" i="36"/>
  <c r="AT12" i="36"/>
  <c r="AS12" i="36"/>
  <c r="AR12" i="36"/>
  <c r="AQ12" i="36"/>
  <c r="AP12" i="36"/>
  <c r="AO12" i="36"/>
  <c r="AN12" i="36"/>
  <c r="AM12" i="36"/>
  <c r="AL12" i="36"/>
  <c r="AK12" i="36"/>
  <c r="AJ12" i="36"/>
  <c r="AI12" i="36"/>
  <c r="AH12" i="36"/>
  <c r="AG12" i="36"/>
  <c r="B12" i="36" s="1"/>
  <c r="BT11" i="36"/>
  <c r="BQ11" i="36"/>
  <c r="BN11" i="36"/>
  <c r="BK11" i="36"/>
  <c r="BH11" i="36"/>
  <c r="BG11" i="36"/>
  <c r="C11" i="36" s="1"/>
  <c r="BE11" i="36"/>
  <c r="BD11" i="36"/>
  <c r="BC11" i="36"/>
  <c r="BB11" i="36"/>
  <c r="BA11" i="36"/>
  <c r="AZ11" i="36"/>
  <c r="AY11" i="36"/>
  <c r="AX11" i="36"/>
  <c r="AW11" i="36"/>
  <c r="AV11" i="36"/>
  <c r="AU11" i="36"/>
  <c r="AT11" i="36"/>
  <c r="AS11" i="36"/>
  <c r="AR11" i="36"/>
  <c r="AQ11" i="36"/>
  <c r="AP11" i="36"/>
  <c r="AO11" i="36"/>
  <c r="AN11" i="36"/>
  <c r="AM11" i="36"/>
  <c r="AL11" i="36"/>
  <c r="AK11" i="36"/>
  <c r="AJ11" i="36"/>
  <c r="AI11" i="36"/>
  <c r="AH11" i="36"/>
  <c r="AG11" i="36"/>
  <c r="BH10" i="36"/>
  <c r="BG10" i="36"/>
  <c r="BE10" i="36"/>
  <c r="BD10" i="36"/>
  <c r="BC10" i="36"/>
  <c r="BB10" i="36"/>
  <c r="BA10" i="36"/>
  <c r="AZ10" i="36"/>
  <c r="AY10" i="36"/>
  <c r="AX10" i="36"/>
  <c r="AW10" i="36"/>
  <c r="AV10" i="36"/>
  <c r="AU10" i="36"/>
  <c r="AT10" i="36"/>
  <c r="AS10" i="36"/>
  <c r="AR10" i="36"/>
  <c r="AQ10" i="36"/>
  <c r="AP10" i="36"/>
  <c r="AO10" i="36"/>
  <c r="AN10" i="36"/>
  <c r="AM10" i="36"/>
  <c r="AL10" i="36"/>
  <c r="AK10" i="36"/>
  <c r="AJ10" i="36"/>
  <c r="AI10" i="36"/>
  <c r="AH10" i="36"/>
  <c r="AG10" i="36"/>
  <c r="BH9" i="36"/>
  <c r="BG9" i="36"/>
  <c r="BE9" i="36"/>
  <c r="BD9" i="36"/>
  <c r="BC9" i="36"/>
  <c r="BB9" i="36"/>
  <c r="BA9" i="36"/>
  <c r="AZ9" i="36"/>
  <c r="AY9" i="36"/>
  <c r="AX9" i="36"/>
  <c r="AW9" i="36"/>
  <c r="AV9" i="36"/>
  <c r="AU9" i="36"/>
  <c r="AT9" i="36"/>
  <c r="AS9" i="36"/>
  <c r="AR9" i="36"/>
  <c r="AQ9" i="36"/>
  <c r="AP9" i="36"/>
  <c r="AO9" i="36"/>
  <c r="AN9" i="36"/>
  <c r="AM9" i="36"/>
  <c r="AL9" i="36"/>
  <c r="AK9" i="36"/>
  <c r="AJ9" i="36"/>
  <c r="AI9" i="36"/>
  <c r="AH9" i="36"/>
  <c r="AG9" i="36"/>
  <c r="BT8" i="36"/>
  <c r="BQ8" i="36"/>
  <c r="BN8" i="36"/>
  <c r="BK8" i="36"/>
  <c r="BH8" i="36"/>
  <c r="BG8" i="36"/>
  <c r="BE8" i="36"/>
  <c r="BD8" i="36"/>
  <c r="BC8" i="36"/>
  <c r="BB8" i="36"/>
  <c r="BA8" i="36"/>
  <c r="AZ8" i="36"/>
  <c r="AY8" i="36"/>
  <c r="AX8" i="36"/>
  <c r="AW8" i="36"/>
  <c r="AV8" i="36"/>
  <c r="AU8" i="36"/>
  <c r="AT8" i="36"/>
  <c r="AS8" i="36"/>
  <c r="AR8" i="36"/>
  <c r="AQ8" i="36"/>
  <c r="AP8" i="36"/>
  <c r="AO8" i="36"/>
  <c r="AN8" i="36"/>
  <c r="AM8" i="36"/>
  <c r="AL8" i="36"/>
  <c r="AK8" i="36"/>
  <c r="AJ8" i="36"/>
  <c r="AI8" i="36"/>
  <c r="AH8" i="36"/>
  <c r="AG8" i="36"/>
  <c r="BH7" i="36"/>
  <c r="BG7" i="36"/>
  <c r="C7" i="36" s="1"/>
  <c r="BE7" i="36"/>
  <c r="BD7" i="36"/>
  <c r="BC7" i="36"/>
  <c r="BB7" i="36"/>
  <c r="BA7" i="36"/>
  <c r="AZ7" i="36"/>
  <c r="AY7" i="36"/>
  <c r="AX7" i="36"/>
  <c r="AW7" i="36"/>
  <c r="AV7" i="36"/>
  <c r="AU7" i="36"/>
  <c r="AT7" i="36"/>
  <c r="AS7" i="36"/>
  <c r="AR7" i="36"/>
  <c r="AQ7" i="36"/>
  <c r="AP7" i="36"/>
  <c r="AO7" i="36"/>
  <c r="AN7" i="36"/>
  <c r="AM7" i="36"/>
  <c r="AL7" i="36"/>
  <c r="AK7" i="36"/>
  <c r="AJ7" i="36"/>
  <c r="AI7" i="36"/>
  <c r="AH7" i="36"/>
  <c r="AG7" i="36"/>
  <c r="BH6" i="36"/>
  <c r="BG6" i="36"/>
  <c r="BE6" i="36"/>
  <c r="BD6" i="36"/>
  <c r="BC6" i="36"/>
  <c r="BB6" i="36"/>
  <c r="BA6" i="36"/>
  <c r="AZ6" i="36"/>
  <c r="AY6" i="36"/>
  <c r="AX6" i="36"/>
  <c r="AW6" i="36"/>
  <c r="AV6" i="36"/>
  <c r="AU6" i="36"/>
  <c r="AT6" i="36"/>
  <c r="AS6" i="36"/>
  <c r="AR6" i="36"/>
  <c r="AQ6" i="36"/>
  <c r="AP6" i="36"/>
  <c r="AO6" i="36"/>
  <c r="AN6" i="36"/>
  <c r="AM6" i="36"/>
  <c r="AL6" i="36"/>
  <c r="AK6" i="36"/>
  <c r="AJ6" i="36"/>
  <c r="AI6" i="36"/>
  <c r="AH6" i="36"/>
  <c r="AG6" i="36"/>
  <c r="BT5" i="36"/>
  <c r="BQ5" i="36"/>
  <c r="BN5" i="36"/>
  <c r="BK5" i="36"/>
  <c r="BH5" i="36"/>
  <c r="C5" i="36" s="1"/>
  <c r="BG5" i="36"/>
  <c r="BE5" i="36"/>
  <c r="BD5" i="36"/>
  <c r="BC5" i="36"/>
  <c r="BB5" i="36"/>
  <c r="BA5" i="36"/>
  <c r="AZ5" i="36"/>
  <c r="AY5" i="36"/>
  <c r="AX5" i="36"/>
  <c r="AW5" i="36"/>
  <c r="AV5" i="36"/>
  <c r="AU5" i="36"/>
  <c r="AT5" i="36"/>
  <c r="AS5" i="36"/>
  <c r="AR5" i="36"/>
  <c r="AQ5" i="36"/>
  <c r="AP5" i="36"/>
  <c r="AO5" i="36"/>
  <c r="AN5" i="36"/>
  <c r="AM5" i="36"/>
  <c r="AL5" i="36"/>
  <c r="AK5" i="36"/>
  <c r="AJ5" i="36"/>
  <c r="AI5" i="36"/>
  <c r="AH5" i="36"/>
  <c r="AG5" i="36"/>
  <c r="BH4" i="36"/>
  <c r="BG4" i="36"/>
  <c r="BE4" i="36"/>
  <c r="BD4" i="36"/>
  <c r="BC4" i="36"/>
  <c r="BB4" i="36"/>
  <c r="BA4" i="36"/>
  <c r="AZ4" i="36"/>
  <c r="AY4" i="36"/>
  <c r="AX4" i="36"/>
  <c r="AW4" i="36"/>
  <c r="AV4" i="36"/>
  <c r="AU4" i="36"/>
  <c r="AT4" i="36"/>
  <c r="AS4" i="36"/>
  <c r="AR4" i="36"/>
  <c r="AQ4" i="36"/>
  <c r="AP4" i="36"/>
  <c r="AO4" i="36"/>
  <c r="AN4" i="36"/>
  <c r="AM4" i="36"/>
  <c r="AL4" i="36"/>
  <c r="AK4" i="36"/>
  <c r="AJ4" i="36"/>
  <c r="AI4" i="36"/>
  <c r="AH4" i="36"/>
  <c r="AG4" i="36"/>
  <c r="BH3" i="36"/>
  <c r="BG3" i="36"/>
  <c r="BE3" i="36"/>
  <c r="BD3" i="36"/>
  <c r="BC3" i="36"/>
  <c r="BB3" i="36"/>
  <c r="BA3" i="36"/>
  <c r="AZ3" i="36"/>
  <c r="AY3" i="36"/>
  <c r="AX3" i="36"/>
  <c r="AW3" i="36"/>
  <c r="AV3" i="36"/>
  <c r="AU3" i="36"/>
  <c r="AT3" i="36"/>
  <c r="AS3" i="36"/>
  <c r="AR3" i="36"/>
  <c r="AQ3" i="36"/>
  <c r="AP3" i="36"/>
  <c r="AO3" i="36"/>
  <c r="AN3" i="36"/>
  <c r="AM3" i="36"/>
  <c r="AL3" i="36"/>
  <c r="AK3" i="36"/>
  <c r="AJ3" i="36"/>
  <c r="AI3" i="36"/>
  <c r="AH3" i="36"/>
  <c r="AG3" i="36"/>
  <c r="B3" i="36" s="1"/>
  <c r="C20" i="36"/>
  <c r="C8" i="36"/>
  <c r="B18" i="36"/>
  <c r="B10" i="36"/>
  <c r="B9" i="36"/>
  <c r="C23" i="36"/>
  <c r="B26" i="36"/>
  <c r="BH26" i="35"/>
  <c r="BG26" i="35"/>
  <c r="BE26" i="35"/>
  <c r="BC26" i="35"/>
  <c r="BB26" i="35"/>
  <c r="BA26" i="35"/>
  <c r="AZ26" i="35"/>
  <c r="AY26" i="35"/>
  <c r="AX26" i="35"/>
  <c r="AW26" i="35"/>
  <c r="AV26" i="35"/>
  <c r="AU26" i="35"/>
  <c r="AS26" i="35"/>
  <c r="AR26" i="35"/>
  <c r="AQ26" i="35"/>
  <c r="AP26" i="35"/>
  <c r="AO26" i="35"/>
  <c r="AN26" i="35"/>
  <c r="AL26" i="35"/>
  <c r="AK26" i="35"/>
  <c r="AJ26" i="35"/>
  <c r="AI26" i="35"/>
  <c r="AH26" i="35"/>
  <c r="AG26" i="35"/>
  <c r="BH25" i="35"/>
  <c r="C25" i="35" s="1"/>
  <c r="BG25" i="35"/>
  <c r="BE25" i="35"/>
  <c r="BD25" i="35"/>
  <c r="BC25" i="35"/>
  <c r="BB25" i="35"/>
  <c r="BA25" i="35"/>
  <c r="AZ25" i="35"/>
  <c r="AY25" i="35"/>
  <c r="AX25" i="35"/>
  <c r="AW25" i="35"/>
  <c r="AV25" i="35"/>
  <c r="AU25" i="35"/>
  <c r="AT25" i="35"/>
  <c r="AS25" i="35"/>
  <c r="AR25" i="35"/>
  <c r="AQ25" i="35"/>
  <c r="AP25" i="35"/>
  <c r="AO25" i="35"/>
  <c r="AN25" i="35"/>
  <c r="AM25" i="35"/>
  <c r="AL25" i="35"/>
  <c r="AK25" i="35"/>
  <c r="AJ25" i="35"/>
  <c r="AI25" i="35"/>
  <c r="AH25" i="35"/>
  <c r="AG25" i="35"/>
  <c r="BH24" i="35"/>
  <c r="BG24" i="35"/>
  <c r="BE24" i="35"/>
  <c r="BD24" i="35"/>
  <c r="BC24" i="35"/>
  <c r="BB24" i="35"/>
  <c r="BA24" i="35"/>
  <c r="AZ24" i="35"/>
  <c r="AY24" i="35"/>
  <c r="AX24" i="35"/>
  <c r="AW24" i="35"/>
  <c r="AV24" i="35"/>
  <c r="AU24" i="35"/>
  <c r="AT24" i="35"/>
  <c r="AS24" i="35"/>
  <c r="AR24" i="35"/>
  <c r="AQ24" i="35"/>
  <c r="AP24" i="35"/>
  <c r="AO24" i="35"/>
  <c r="AN24" i="35"/>
  <c r="AM24" i="35"/>
  <c r="AL24" i="35"/>
  <c r="AK24" i="35"/>
  <c r="AJ24" i="35"/>
  <c r="AI24" i="35"/>
  <c r="AH24" i="35"/>
  <c r="AG24" i="35"/>
  <c r="BQ23" i="35"/>
  <c r="BN23" i="35"/>
  <c r="BK23" i="35"/>
  <c r="BH23" i="35"/>
  <c r="BG23" i="35"/>
  <c r="BE23" i="35"/>
  <c r="BD23" i="35"/>
  <c r="BC23" i="35"/>
  <c r="BB23" i="35"/>
  <c r="BA23" i="35"/>
  <c r="AZ23" i="35"/>
  <c r="AY23" i="35"/>
  <c r="AX23" i="35"/>
  <c r="AW23" i="35"/>
  <c r="AV23" i="35"/>
  <c r="AU23" i="35"/>
  <c r="AT23" i="35"/>
  <c r="AS23" i="35"/>
  <c r="AR23" i="35"/>
  <c r="AQ23" i="35"/>
  <c r="AP23" i="35"/>
  <c r="AO23" i="35"/>
  <c r="AN23" i="35"/>
  <c r="AM23" i="35"/>
  <c r="AL23" i="35"/>
  <c r="AK23" i="35"/>
  <c r="AJ23" i="35"/>
  <c r="AI23" i="35"/>
  <c r="AH23" i="35"/>
  <c r="AG23" i="35"/>
  <c r="BH22" i="35"/>
  <c r="BG22" i="35"/>
  <c r="BE22" i="35"/>
  <c r="BD22" i="35"/>
  <c r="BC22" i="35"/>
  <c r="BB22" i="35"/>
  <c r="BA22" i="35"/>
  <c r="AZ22" i="35"/>
  <c r="AY22" i="35"/>
  <c r="AX22" i="35"/>
  <c r="AW22" i="35"/>
  <c r="AV22" i="35"/>
  <c r="AU22" i="35"/>
  <c r="AT22" i="35"/>
  <c r="AS22" i="35"/>
  <c r="AR22" i="35"/>
  <c r="AQ22" i="35"/>
  <c r="AP22" i="35"/>
  <c r="AO22" i="35"/>
  <c r="AN22" i="35"/>
  <c r="AM22" i="35"/>
  <c r="AL22" i="35"/>
  <c r="AK22" i="35"/>
  <c r="AJ22" i="35"/>
  <c r="AI22" i="35"/>
  <c r="AH22" i="35"/>
  <c r="AG22" i="35"/>
  <c r="BH21" i="35"/>
  <c r="BG21" i="35"/>
  <c r="BE21" i="35"/>
  <c r="BD21" i="35"/>
  <c r="BC21" i="35"/>
  <c r="BB21" i="35"/>
  <c r="BA21" i="35"/>
  <c r="AZ21" i="35"/>
  <c r="AY21" i="35"/>
  <c r="AX21" i="35"/>
  <c r="AW21" i="35"/>
  <c r="AV21" i="35"/>
  <c r="AU21" i="35"/>
  <c r="AT21" i="35"/>
  <c r="AS21" i="35"/>
  <c r="AR21" i="35"/>
  <c r="AQ21" i="35"/>
  <c r="AP21" i="35"/>
  <c r="AO21" i="35"/>
  <c r="AN21" i="35"/>
  <c r="AM21" i="35"/>
  <c r="AL21" i="35"/>
  <c r="AK21" i="35"/>
  <c r="AJ21" i="35"/>
  <c r="AI21" i="35"/>
  <c r="AH21" i="35"/>
  <c r="AG21" i="35"/>
  <c r="BQ20" i="35"/>
  <c r="BN20" i="35"/>
  <c r="BK20" i="35"/>
  <c r="BH20" i="35"/>
  <c r="BG20" i="35"/>
  <c r="BE20" i="35"/>
  <c r="BD20" i="35"/>
  <c r="BC20" i="35"/>
  <c r="BB20" i="35"/>
  <c r="BA20" i="35"/>
  <c r="AZ20" i="35"/>
  <c r="AY20" i="35"/>
  <c r="AX20" i="35"/>
  <c r="AW20" i="35"/>
  <c r="AV20" i="35"/>
  <c r="AU20" i="35"/>
  <c r="AT20" i="35"/>
  <c r="AS20" i="35"/>
  <c r="AR20" i="35"/>
  <c r="AQ20" i="35"/>
  <c r="AP20" i="35"/>
  <c r="AO20" i="35"/>
  <c r="AN20" i="35"/>
  <c r="AM20" i="35"/>
  <c r="AL20" i="35"/>
  <c r="AK20" i="35"/>
  <c r="AJ20" i="35"/>
  <c r="AI20" i="35"/>
  <c r="AH20" i="35"/>
  <c r="AG20" i="35"/>
  <c r="BH19" i="35"/>
  <c r="BG19" i="35"/>
  <c r="BE19" i="35"/>
  <c r="BD19" i="35"/>
  <c r="BC19" i="35"/>
  <c r="BB19" i="35"/>
  <c r="BA19" i="35"/>
  <c r="AZ19" i="35"/>
  <c r="AY19" i="35"/>
  <c r="AX19" i="35"/>
  <c r="AW19" i="35"/>
  <c r="AV19" i="35"/>
  <c r="AU19" i="35"/>
  <c r="AT19" i="35"/>
  <c r="AS19" i="35"/>
  <c r="AR19" i="35"/>
  <c r="AQ19" i="35"/>
  <c r="AP19" i="35"/>
  <c r="AO19" i="35"/>
  <c r="AN19" i="35"/>
  <c r="AM19" i="35"/>
  <c r="AL19" i="35"/>
  <c r="AK19" i="35"/>
  <c r="AJ19" i="35"/>
  <c r="AI19" i="35"/>
  <c r="AH19" i="35"/>
  <c r="AG19" i="35"/>
  <c r="B19" i="35" s="1"/>
  <c r="BH18" i="35"/>
  <c r="BG18" i="35"/>
  <c r="BE18" i="35"/>
  <c r="BD18" i="35"/>
  <c r="BC18" i="35"/>
  <c r="BB18" i="35"/>
  <c r="BA18" i="35"/>
  <c r="AZ18" i="35"/>
  <c r="AY18" i="35"/>
  <c r="AX18" i="35"/>
  <c r="AW18" i="35"/>
  <c r="AV18" i="35"/>
  <c r="AU18" i="35"/>
  <c r="AT18" i="35"/>
  <c r="AS18" i="35"/>
  <c r="AR18" i="35"/>
  <c r="AQ18" i="35"/>
  <c r="AP18" i="35"/>
  <c r="AO18" i="35"/>
  <c r="AN18" i="35"/>
  <c r="AM18" i="35"/>
  <c r="AL18" i="35"/>
  <c r="AK18" i="35"/>
  <c r="AJ18" i="35"/>
  <c r="AI18" i="35"/>
  <c r="AH18" i="35"/>
  <c r="AG18" i="35"/>
  <c r="BQ17" i="35"/>
  <c r="BN17" i="35"/>
  <c r="BK17" i="35"/>
  <c r="BH17" i="35"/>
  <c r="BG17" i="35"/>
  <c r="BE17" i="35"/>
  <c r="BD17" i="35"/>
  <c r="BC17" i="35"/>
  <c r="BB17" i="35"/>
  <c r="BA17" i="35"/>
  <c r="AZ17" i="35"/>
  <c r="AY17" i="35"/>
  <c r="AX17" i="35"/>
  <c r="AW17" i="35"/>
  <c r="AV17" i="35"/>
  <c r="AU17" i="35"/>
  <c r="AT17" i="35"/>
  <c r="AS17" i="35"/>
  <c r="AR17" i="35"/>
  <c r="AQ17" i="35"/>
  <c r="AP17" i="35"/>
  <c r="AO17" i="35"/>
  <c r="AN17" i="35"/>
  <c r="AM17" i="35"/>
  <c r="AL17" i="35"/>
  <c r="AK17" i="35"/>
  <c r="AJ17" i="35"/>
  <c r="AI17" i="35"/>
  <c r="AH17" i="35"/>
  <c r="AG17" i="35"/>
  <c r="BH16" i="35"/>
  <c r="BG16" i="35"/>
  <c r="BE16" i="35"/>
  <c r="BD16" i="35"/>
  <c r="BC16" i="35"/>
  <c r="BB16" i="35"/>
  <c r="BA16" i="35"/>
  <c r="AZ16" i="35"/>
  <c r="AY16" i="35"/>
  <c r="AX16" i="35"/>
  <c r="AW16" i="35"/>
  <c r="AV16" i="35"/>
  <c r="AU16" i="35"/>
  <c r="AT16" i="35"/>
  <c r="AS16" i="35"/>
  <c r="AR16" i="35"/>
  <c r="AQ16" i="35"/>
  <c r="AP16" i="35"/>
  <c r="AO16" i="35"/>
  <c r="AN16" i="35"/>
  <c r="AM16" i="35"/>
  <c r="AL16" i="35"/>
  <c r="AK16" i="35"/>
  <c r="AJ16" i="35"/>
  <c r="AI16" i="35"/>
  <c r="AH16" i="35"/>
  <c r="AG16" i="35"/>
  <c r="B16" i="35" s="1"/>
  <c r="BH15" i="35"/>
  <c r="BG15" i="35"/>
  <c r="BE15" i="35"/>
  <c r="BD15" i="35"/>
  <c r="BC15" i="35"/>
  <c r="BB15" i="35"/>
  <c r="BA15" i="35"/>
  <c r="AZ15" i="35"/>
  <c r="AY15" i="35"/>
  <c r="AX15" i="35"/>
  <c r="AW15" i="35"/>
  <c r="AV15" i="35"/>
  <c r="AU15" i="35"/>
  <c r="AT15" i="35"/>
  <c r="AS15" i="35"/>
  <c r="AR15" i="35"/>
  <c r="AQ15" i="35"/>
  <c r="AP15" i="35"/>
  <c r="AO15" i="35"/>
  <c r="AN15" i="35"/>
  <c r="AM15" i="35"/>
  <c r="AL15" i="35"/>
  <c r="AK15" i="35"/>
  <c r="AJ15" i="35"/>
  <c r="AI15" i="35"/>
  <c r="AH15" i="35"/>
  <c r="AG15" i="35"/>
  <c r="BT14" i="35"/>
  <c r="BQ14" i="35"/>
  <c r="BN14" i="35"/>
  <c r="BK14" i="35"/>
  <c r="BH14" i="35"/>
  <c r="BG14" i="35"/>
  <c r="BE14" i="35"/>
  <c r="BD14" i="35"/>
  <c r="BC14" i="35"/>
  <c r="BB14" i="35"/>
  <c r="BA14" i="35"/>
  <c r="AZ14" i="35"/>
  <c r="AY14" i="35"/>
  <c r="AX14" i="35"/>
  <c r="AW14" i="35"/>
  <c r="AV14" i="35"/>
  <c r="AU14" i="35"/>
  <c r="AT14" i="35"/>
  <c r="AS14" i="35"/>
  <c r="AR14" i="35"/>
  <c r="AQ14" i="35"/>
  <c r="AP14" i="35"/>
  <c r="AO14" i="35"/>
  <c r="AN14" i="35"/>
  <c r="AM14" i="35"/>
  <c r="AL14" i="35"/>
  <c r="AK14" i="35"/>
  <c r="AJ14" i="35"/>
  <c r="AI14" i="35"/>
  <c r="AH14" i="35"/>
  <c r="AG14" i="35"/>
  <c r="BH13" i="35"/>
  <c r="BG13" i="35"/>
  <c r="BE13" i="35"/>
  <c r="BD13" i="35"/>
  <c r="BC13" i="35"/>
  <c r="BB13" i="35"/>
  <c r="BA13" i="35"/>
  <c r="AZ13" i="35"/>
  <c r="AY13" i="35"/>
  <c r="AX13" i="35"/>
  <c r="AW13" i="35"/>
  <c r="AV13" i="35"/>
  <c r="AU13" i="35"/>
  <c r="AT13" i="35"/>
  <c r="AS13" i="35"/>
  <c r="AR13" i="35"/>
  <c r="AQ13" i="35"/>
  <c r="AP13" i="35"/>
  <c r="AO13" i="35"/>
  <c r="AN13" i="35"/>
  <c r="AM13" i="35"/>
  <c r="AL13" i="35"/>
  <c r="AK13" i="35"/>
  <c r="AJ13" i="35"/>
  <c r="AI13" i="35"/>
  <c r="AH13" i="35"/>
  <c r="AG13" i="35"/>
  <c r="BH12" i="35"/>
  <c r="BG12" i="35"/>
  <c r="BE12" i="35"/>
  <c r="BD12" i="35"/>
  <c r="BC12" i="35"/>
  <c r="BB12" i="35"/>
  <c r="BA12" i="35"/>
  <c r="AZ12" i="35"/>
  <c r="AY12" i="35"/>
  <c r="AX12" i="35"/>
  <c r="AW12" i="35"/>
  <c r="AV12" i="35"/>
  <c r="AU12" i="35"/>
  <c r="AT12" i="35"/>
  <c r="AS12" i="35"/>
  <c r="AR12" i="35"/>
  <c r="AQ12" i="35"/>
  <c r="AP12" i="35"/>
  <c r="AO12" i="35"/>
  <c r="AN12" i="35"/>
  <c r="AM12" i="35"/>
  <c r="AL12" i="35"/>
  <c r="AK12" i="35"/>
  <c r="AJ12" i="35"/>
  <c r="AI12" i="35"/>
  <c r="AH12" i="35"/>
  <c r="AG12" i="35"/>
  <c r="BT11" i="35"/>
  <c r="BQ11" i="35"/>
  <c r="BN11" i="35"/>
  <c r="BK11" i="35"/>
  <c r="BH11" i="35"/>
  <c r="BG11" i="35"/>
  <c r="BE11" i="35"/>
  <c r="BD11" i="35"/>
  <c r="BC11" i="35"/>
  <c r="BB11" i="35"/>
  <c r="BA11" i="35"/>
  <c r="AZ11" i="35"/>
  <c r="AY11" i="35"/>
  <c r="AX11" i="35"/>
  <c r="AW11" i="35"/>
  <c r="AV11" i="35"/>
  <c r="AU11" i="35"/>
  <c r="AT11" i="35"/>
  <c r="AS11" i="35"/>
  <c r="AR11" i="35"/>
  <c r="AQ11" i="35"/>
  <c r="AP11" i="35"/>
  <c r="AO11" i="35"/>
  <c r="AN11" i="35"/>
  <c r="AM11" i="35"/>
  <c r="AL11" i="35"/>
  <c r="AK11" i="35"/>
  <c r="AJ11" i="35"/>
  <c r="AI11" i="35"/>
  <c r="AH11" i="35"/>
  <c r="AG11" i="35"/>
  <c r="BH10" i="35"/>
  <c r="BG10" i="35"/>
  <c r="BE10" i="35"/>
  <c r="BD10" i="35"/>
  <c r="BC10" i="35"/>
  <c r="BB10" i="35"/>
  <c r="BA10" i="35"/>
  <c r="AZ10" i="35"/>
  <c r="AY10" i="35"/>
  <c r="AX10" i="35"/>
  <c r="AW10" i="35"/>
  <c r="AV10" i="35"/>
  <c r="AU10" i="35"/>
  <c r="AT10" i="35"/>
  <c r="AS10" i="35"/>
  <c r="AR10" i="35"/>
  <c r="AQ10" i="35"/>
  <c r="AP10" i="35"/>
  <c r="AO10" i="35"/>
  <c r="AN10" i="35"/>
  <c r="AM10" i="35"/>
  <c r="AL10" i="35"/>
  <c r="AK10" i="35"/>
  <c r="AJ10" i="35"/>
  <c r="AI10" i="35"/>
  <c r="AH10" i="35"/>
  <c r="AG10" i="35"/>
  <c r="BH9" i="35"/>
  <c r="BG9" i="35"/>
  <c r="BE9" i="35"/>
  <c r="BD9" i="35"/>
  <c r="BC9" i="35"/>
  <c r="BB9" i="35"/>
  <c r="BA9" i="35"/>
  <c r="AZ9" i="35"/>
  <c r="AY9" i="35"/>
  <c r="AX9" i="35"/>
  <c r="AW9" i="35"/>
  <c r="AV9" i="35"/>
  <c r="AU9" i="35"/>
  <c r="AT9" i="35"/>
  <c r="AS9" i="35"/>
  <c r="AR9" i="35"/>
  <c r="AQ9" i="35"/>
  <c r="AP9" i="35"/>
  <c r="AO9" i="35"/>
  <c r="AN9" i="35"/>
  <c r="AM9" i="35"/>
  <c r="AL9" i="35"/>
  <c r="AK9" i="35"/>
  <c r="AJ9" i="35"/>
  <c r="AI9" i="35"/>
  <c r="AH9" i="35"/>
  <c r="AG9" i="35"/>
  <c r="BT8" i="35"/>
  <c r="BQ8" i="35"/>
  <c r="BN8" i="35"/>
  <c r="BK8" i="35"/>
  <c r="BH8" i="35"/>
  <c r="BG8" i="35"/>
  <c r="BE8" i="35"/>
  <c r="BD8" i="35"/>
  <c r="BC8" i="35"/>
  <c r="BB8" i="35"/>
  <c r="BA8" i="35"/>
  <c r="AZ8" i="35"/>
  <c r="AY8" i="35"/>
  <c r="AX8" i="35"/>
  <c r="AW8" i="35"/>
  <c r="AV8" i="35"/>
  <c r="AU8" i="35"/>
  <c r="AT8" i="35"/>
  <c r="AS8" i="35"/>
  <c r="AR8" i="35"/>
  <c r="AQ8" i="35"/>
  <c r="AP8" i="35"/>
  <c r="AO8" i="35"/>
  <c r="AN8" i="35"/>
  <c r="AM8" i="35"/>
  <c r="AL8" i="35"/>
  <c r="AK8" i="35"/>
  <c r="AJ8" i="35"/>
  <c r="AI8" i="35"/>
  <c r="AH8" i="35"/>
  <c r="AG8" i="35"/>
  <c r="BH7" i="35"/>
  <c r="BG7" i="35"/>
  <c r="C7" i="35" s="1"/>
  <c r="BE7" i="35"/>
  <c r="BD7" i="35"/>
  <c r="BC7" i="35"/>
  <c r="BB7" i="35"/>
  <c r="BA7" i="35"/>
  <c r="AZ7" i="35"/>
  <c r="AY7" i="35"/>
  <c r="AX7" i="35"/>
  <c r="AW7" i="35"/>
  <c r="AV7" i="35"/>
  <c r="AU7" i="35"/>
  <c r="AT7" i="35"/>
  <c r="AS7" i="35"/>
  <c r="AR7" i="35"/>
  <c r="AQ7" i="35"/>
  <c r="AP7" i="35"/>
  <c r="AO7" i="35"/>
  <c r="AN7" i="35"/>
  <c r="AM7" i="35"/>
  <c r="AL7" i="35"/>
  <c r="AK7" i="35"/>
  <c r="AJ7" i="35"/>
  <c r="AI7" i="35"/>
  <c r="AH7" i="35"/>
  <c r="AG7" i="35"/>
  <c r="BH6" i="35"/>
  <c r="BG6" i="35"/>
  <c r="BE6" i="35"/>
  <c r="BD6" i="35"/>
  <c r="BC6" i="35"/>
  <c r="BB6" i="35"/>
  <c r="BA6" i="35"/>
  <c r="AZ6" i="35"/>
  <c r="AY6" i="35"/>
  <c r="AX6" i="35"/>
  <c r="AW6" i="35"/>
  <c r="AV6" i="35"/>
  <c r="AU6" i="35"/>
  <c r="AT6" i="35"/>
  <c r="AS6" i="35"/>
  <c r="AR6" i="35"/>
  <c r="AQ6" i="35"/>
  <c r="AP6" i="35"/>
  <c r="AO6" i="35"/>
  <c r="AN6" i="35"/>
  <c r="AM6" i="35"/>
  <c r="AL6" i="35"/>
  <c r="AK6" i="35"/>
  <c r="AJ6" i="35"/>
  <c r="AI6" i="35"/>
  <c r="AH6" i="35"/>
  <c r="AG6" i="35"/>
  <c r="BT5" i="35"/>
  <c r="BQ5" i="35"/>
  <c r="BN5" i="35"/>
  <c r="BK5" i="35"/>
  <c r="BH5" i="35"/>
  <c r="BG5" i="35"/>
  <c r="BE5" i="35"/>
  <c r="BD5" i="35"/>
  <c r="BC5" i="35"/>
  <c r="BB5" i="35"/>
  <c r="BA5" i="35"/>
  <c r="AZ5" i="35"/>
  <c r="AY5" i="35"/>
  <c r="AX5" i="35"/>
  <c r="AW5" i="35"/>
  <c r="AV5" i="35"/>
  <c r="AU5" i="35"/>
  <c r="AT5" i="35"/>
  <c r="AS5" i="35"/>
  <c r="AR5" i="35"/>
  <c r="AQ5" i="35"/>
  <c r="AP5" i="35"/>
  <c r="AO5" i="35"/>
  <c r="AN5" i="35"/>
  <c r="AM5" i="35"/>
  <c r="AL5" i="35"/>
  <c r="AK5" i="35"/>
  <c r="AJ5" i="35"/>
  <c r="AI5" i="35"/>
  <c r="AH5" i="35"/>
  <c r="AG5" i="35"/>
  <c r="BH4" i="35"/>
  <c r="BG4" i="35"/>
  <c r="BE4" i="35"/>
  <c r="BD4" i="35"/>
  <c r="BC4" i="35"/>
  <c r="BB4" i="35"/>
  <c r="BA4" i="35"/>
  <c r="AZ4" i="35"/>
  <c r="AY4" i="35"/>
  <c r="AX4" i="35"/>
  <c r="AW4" i="35"/>
  <c r="AV4" i="35"/>
  <c r="AU4" i="35"/>
  <c r="AT4" i="35"/>
  <c r="AS4" i="35"/>
  <c r="AR4" i="35"/>
  <c r="AQ4" i="35"/>
  <c r="AP4" i="35"/>
  <c r="AO4" i="35"/>
  <c r="AN4" i="35"/>
  <c r="AM4" i="35"/>
  <c r="AL4" i="35"/>
  <c r="AK4" i="35"/>
  <c r="AJ4" i="35"/>
  <c r="AI4" i="35"/>
  <c r="AH4" i="35"/>
  <c r="AG4" i="35"/>
  <c r="BH3" i="35"/>
  <c r="BG3" i="35"/>
  <c r="C3" i="35" s="1"/>
  <c r="BE3" i="35"/>
  <c r="BD3" i="35"/>
  <c r="BC3" i="35"/>
  <c r="BB3" i="35"/>
  <c r="BA3" i="35"/>
  <c r="AZ3" i="35"/>
  <c r="AY3" i="35"/>
  <c r="AX3" i="35"/>
  <c r="AW3" i="35"/>
  <c r="AV3" i="35"/>
  <c r="AU3" i="35"/>
  <c r="AT3" i="35"/>
  <c r="AS3" i="35"/>
  <c r="AR3" i="35"/>
  <c r="AQ3" i="35"/>
  <c r="AP3" i="35"/>
  <c r="AO3" i="35"/>
  <c r="AN3" i="35"/>
  <c r="AM3" i="35"/>
  <c r="AL3" i="35"/>
  <c r="AK3" i="35"/>
  <c r="AJ3" i="35"/>
  <c r="AI3" i="35"/>
  <c r="AH3" i="35"/>
  <c r="AG3" i="35"/>
  <c r="C20" i="35"/>
  <c r="C16" i="35"/>
  <c r="B22" i="35"/>
  <c r="C11" i="35"/>
  <c r="B3" i="35"/>
  <c r="BG26" i="34"/>
  <c r="BE26" i="34"/>
  <c r="BD26" i="34"/>
  <c r="BC26" i="34"/>
  <c r="BB26" i="34"/>
  <c r="BA26" i="34"/>
  <c r="AZ26" i="34"/>
  <c r="AY26" i="34"/>
  <c r="AW26" i="34"/>
  <c r="AV26" i="34"/>
  <c r="AU26" i="34"/>
  <c r="AT26" i="34"/>
  <c r="AS26" i="34"/>
  <c r="AR26" i="34"/>
  <c r="AQ26" i="34"/>
  <c r="AP26" i="34"/>
  <c r="AO26" i="34"/>
  <c r="AN26" i="34"/>
  <c r="AM26" i="34"/>
  <c r="AL26" i="34"/>
  <c r="AK26" i="34"/>
  <c r="AJ26" i="34"/>
  <c r="AI26" i="34"/>
  <c r="AH26" i="34"/>
  <c r="AG26" i="34"/>
  <c r="B26" i="34" s="1"/>
  <c r="BG25" i="34"/>
  <c r="BE25" i="34"/>
  <c r="BD25" i="34"/>
  <c r="BC25" i="34"/>
  <c r="BB25" i="34"/>
  <c r="BA25" i="34"/>
  <c r="AZ25" i="34"/>
  <c r="AY25" i="34"/>
  <c r="AW25" i="34"/>
  <c r="AV25" i="34"/>
  <c r="AU25" i="34"/>
  <c r="AT25" i="34"/>
  <c r="AS25" i="34"/>
  <c r="AR25" i="34"/>
  <c r="AQ25" i="34"/>
  <c r="AP25" i="34"/>
  <c r="AO25" i="34"/>
  <c r="AN25" i="34"/>
  <c r="AM25" i="34"/>
  <c r="AL25" i="34"/>
  <c r="AK25" i="34"/>
  <c r="AJ25" i="34"/>
  <c r="AI25" i="34"/>
  <c r="AH25" i="34"/>
  <c r="AG25" i="34"/>
  <c r="B25" i="34" s="1"/>
  <c r="BH24" i="34"/>
  <c r="BG24" i="34"/>
  <c r="BE24" i="34"/>
  <c r="BD24" i="34"/>
  <c r="BC24" i="34"/>
  <c r="BB24" i="34"/>
  <c r="BA24" i="34"/>
  <c r="AZ24" i="34"/>
  <c r="AY24" i="34"/>
  <c r="AW24" i="34"/>
  <c r="AV24" i="34"/>
  <c r="AU24" i="34"/>
  <c r="AT24" i="34"/>
  <c r="AS24" i="34"/>
  <c r="AR24" i="34"/>
  <c r="AQ24" i="34"/>
  <c r="AP24" i="34"/>
  <c r="AO24" i="34"/>
  <c r="AN24" i="34"/>
  <c r="AM24" i="34"/>
  <c r="AL24" i="34"/>
  <c r="AK24" i="34"/>
  <c r="AJ24" i="34"/>
  <c r="AI24" i="34"/>
  <c r="AH24" i="34"/>
  <c r="AG24" i="34"/>
  <c r="BQ23" i="34"/>
  <c r="BN23" i="34"/>
  <c r="BK23" i="34"/>
  <c r="BH23" i="34"/>
  <c r="BG23" i="34"/>
  <c r="C23" i="34" s="1"/>
  <c r="BE23" i="34"/>
  <c r="BD23" i="34"/>
  <c r="BC23" i="34"/>
  <c r="BB23" i="34"/>
  <c r="BA23" i="34"/>
  <c r="AZ23" i="34"/>
  <c r="AY23" i="34"/>
  <c r="AW23" i="34"/>
  <c r="AV23" i="34"/>
  <c r="AU23" i="34"/>
  <c r="AT23" i="34"/>
  <c r="AS23" i="34"/>
  <c r="AR23" i="34"/>
  <c r="AQ23" i="34"/>
  <c r="AP23" i="34"/>
  <c r="AO23" i="34"/>
  <c r="AN23" i="34"/>
  <c r="AM23" i="34"/>
  <c r="AL23" i="34"/>
  <c r="AK23" i="34"/>
  <c r="AJ23" i="34"/>
  <c r="AI23" i="34"/>
  <c r="AH23" i="34"/>
  <c r="AG23" i="34"/>
  <c r="B23" i="34" s="1"/>
  <c r="BH22" i="34"/>
  <c r="BG22" i="34"/>
  <c r="C22" i="34" s="1"/>
  <c r="BE22" i="34"/>
  <c r="BD22" i="34"/>
  <c r="BC22" i="34"/>
  <c r="BB22" i="34"/>
  <c r="BA22" i="34"/>
  <c r="AZ22" i="34"/>
  <c r="AY22" i="34"/>
  <c r="AW22" i="34"/>
  <c r="AV22" i="34"/>
  <c r="AU22" i="34"/>
  <c r="AT22" i="34"/>
  <c r="AS22" i="34"/>
  <c r="AR22" i="34"/>
  <c r="AQ22" i="34"/>
  <c r="AP22" i="34"/>
  <c r="AO22" i="34"/>
  <c r="AN22" i="34"/>
  <c r="AM22" i="34"/>
  <c r="AL22" i="34"/>
  <c r="AK22" i="34"/>
  <c r="AJ22" i="34"/>
  <c r="AI22" i="34"/>
  <c r="AH22" i="34"/>
  <c r="AG22" i="34"/>
  <c r="B22" i="34" s="1"/>
  <c r="BH21" i="34"/>
  <c r="BG21" i="34"/>
  <c r="BE21" i="34"/>
  <c r="BD21" i="34"/>
  <c r="BC21" i="34"/>
  <c r="BB21" i="34"/>
  <c r="BA21" i="34"/>
  <c r="AZ21" i="34"/>
  <c r="AY21" i="34"/>
  <c r="AW21" i="34"/>
  <c r="AV21" i="34"/>
  <c r="AU21" i="34"/>
  <c r="AT21" i="34"/>
  <c r="AS21" i="34"/>
  <c r="AR21" i="34"/>
  <c r="AQ21" i="34"/>
  <c r="AP21" i="34"/>
  <c r="AO21" i="34"/>
  <c r="AN21" i="34"/>
  <c r="AM21" i="34"/>
  <c r="AL21" i="34"/>
  <c r="AK21" i="34"/>
  <c r="AJ21" i="34"/>
  <c r="AI21" i="34"/>
  <c r="AH21" i="34"/>
  <c r="AG21" i="34"/>
  <c r="BQ20" i="34"/>
  <c r="BN20" i="34"/>
  <c r="BK20" i="34"/>
  <c r="BH20" i="34"/>
  <c r="BE20" i="34"/>
  <c r="BD20" i="34"/>
  <c r="BC20" i="34"/>
  <c r="BB20" i="34"/>
  <c r="BA20" i="34"/>
  <c r="AZ20" i="34"/>
  <c r="AY20" i="34"/>
  <c r="AW20" i="34"/>
  <c r="AV20" i="34"/>
  <c r="AU20" i="34"/>
  <c r="AT20" i="34"/>
  <c r="AS20" i="34"/>
  <c r="AR20" i="34"/>
  <c r="AQ20" i="34"/>
  <c r="AP20" i="34"/>
  <c r="AO20" i="34"/>
  <c r="AN20" i="34"/>
  <c r="AM20" i="34"/>
  <c r="AL20" i="34"/>
  <c r="AK20" i="34"/>
  <c r="AJ20" i="34"/>
  <c r="AI20" i="34"/>
  <c r="AH20" i="34"/>
  <c r="AG20" i="34"/>
  <c r="B20" i="34"/>
  <c r="BH19" i="34"/>
  <c r="BG19" i="34"/>
  <c r="C19" i="34" s="1"/>
  <c r="BE19" i="34"/>
  <c r="BD19" i="34"/>
  <c r="BC19" i="34"/>
  <c r="BB19" i="34"/>
  <c r="BA19" i="34"/>
  <c r="AZ19" i="34"/>
  <c r="AY19" i="34"/>
  <c r="AW19" i="34"/>
  <c r="AV19" i="34"/>
  <c r="AU19" i="34"/>
  <c r="AT19" i="34"/>
  <c r="AS19" i="34"/>
  <c r="AR19" i="34"/>
  <c r="AQ19" i="34"/>
  <c r="AP19" i="34"/>
  <c r="AO19" i="34"/>
  <c r="AN19" i="34"/>
  <c r="AM19" i="34"/>
  <c r="AL19" i="34"/>
  <c r="AK19" i="34"/>
  <c r="AJ19" i="34"/>
  <c r="AI19" i="34"/>
  <c r="AH19" i="34"/>
  <c r="AG19" i="34"/>
  <c r="B19" i="34" s="1"/>
  <c r="BH18" i="34"/>
  <c r="BE18" i="34"/>
  <c r="BD18" i="34"/>
  <c r="BC18" i="34"/>
  <c r="BB18" i="34"/>
  <c r="BA18" i="34"/>
  <c r="AZ18" i="34"/>
  <c r="AY18" i="34"/>
  <c r="AW18" i="34"/>
  <c r="AV18" i="34"/>
  <c r="AU18" i="34"/>
  <c r="AT18" i="34"/>
  <c r="AS18" i="34"/>
  <c r="AR18" i="34"/>
  <c r="AQ18" i="34"/>
  <c r="AP18" i="34"/>
  <c r="AO18" i="34"/>
  <c r="AN18" i="34"/>
  <c r="AM18" i="34"/>
  <c r="AL18" i="34"/>
  <c r="AK18" i="34"/>
  <c r="AJ18" i="34"/>
  <c r="AI18" i="34"/>
  <c r="AH18" i="34"/>
  <c r="AG18" i="34"/>
  <c r="B18" i="34" s="1"/>
  <c r="BQ17" i="34"/>
  <c r="BN17" i="34"/>
  <c r="BK17" i="34"/>
  <c r="BH17" i="34"/>
  <c r="BG17" i="34"/>
  <c r="C17" i="34" s="1"/>
  <c r="BE17" i="34"/>
  <c r="BD17" i="34"/>
  <c r="BC17" i="34"/>
  <c r="BB17" i="34"/>
  <c r="BA17" i="34"/>
  <c r="AZ17" i="34"/>
  <c r="AY17" i="34"/>
  <c r="AW17" i="34"/>
  <c r="AV17" i="34"/>
  <c r="AU17" i="34"/>
  <c r="AT17" i="34"/>
  <c r="AS17" i="34"/>
  <c r="AR17" i="34"/>
  <c r="AQ17" i="34"/>
  <c r="AP17" i="34"/>
  <c r="AO17" i="34"/>
  <c r="AN17" i="34"/>
  <c r="AM17" i="34"/>
  <c r="AL17" i="34"/>
  <c r="AK17" i="34"/>
  <c r="AJ17" i="34"/>
  <c r="AI17" i="34"/>
  <c r="AH17" i="34"/>
  <c r="AG17" i="34"/>
  <c r="BH16" i="34"/>
  <c r="BG16" i="34"/>
  <c r="BE16" i="34"/>
  <c r="BD16" i="34"/>
  <c r="BC16" i="34"/>
  <c r="BB16" i="34"/>
  <c r="BA16" i="34"/>
  <c r="AZ16" i="34"/>
  <c r="AY16" i="34"/>
  <c r="AW16" i="34"/>
  <c r="AV16" i="34"/>
  <c r="AU16" i="34"/>
  <c r="AT16" i="34"/>
  <c r="AS16" i="34"/>
  <c r="AR16" i="34"/>
  <c r="AQ16" i="34"/>
  <c r="AP16" i="34"/>
  <c r="AO16" i="34"/>
  <c r="AN16" i="34"/>
  <c r="AM16" i="34"/>
  <c r="AL16" i="34"/>
  <c r="AK16" i="34"/>
  <c r="AJ16" i="34"/>
  <c r="AI16" i="34"/>
  <c r="AH16" i="34"/>
  <c r="AG16" i="34"/>
  <c r="BH15" i="34"/>
  <c r="BE15" i="34"/>
  <c r="BD15" i="34"/>
  <c r="BC15" i="34"/>
  <c r="BB15" i="34"/>
  <c r="BA15" i="34"/>
  <c r="AZ15" i="34"/>
  <c r="AY15" i="34"/>
  <c r="AW15" i="34"/>
  <c r="AV15" i="34"/>
  <c r="AU15" i="34"/>
  <c r="AT15" i="34"/>
  <c r="AS15" i="34"/>
  <c r="AR15" i="34"/>
  <c r="AQ15" i="34"/>
  <c r="AP15" i="34"/>
  <c r="AO15" i="34"/>
  <c r="AN15" i="34"/>
  <c r="AM15" i="34"/>
  <c r="AL15" i="34"/>
  <c r="AK15" i="34"/>
  <c r="AJ15" i="34"/>
  <c r="AI15" i="34"/>
  <c r="AH15" i="34"/>
  <c r="AG15" i="34"/>
  <c r="B15" i="34" s="1"/>
  <c r="BT14" i="34"/>
  <c r="BQ14" i="34"/>
  <c r="BN14" i="34"/>
  <c r="BK14" i="34"/>
  <c r="BH14" i="34"/>
  <c r="BG14" i="34"/>
  <c r="BE14" i="34"/>
  <c r="BD14" i="34"/>
  <c r="BC14" i="34"/>
  <c r="BB14" i="34"/>
  <c r="BA14" i="34"/>
  <c r="AZ14" i="34"/>
  <c r="AY14" i="34"/>
  <c r="AW14" i="34"/>
  <c r="AV14" i="34"/>
  <c r="AU14" i="34"/>
  <c r="AT14" i="34"/>
  <c r="AS14" i="34"/>
  <c r="AR14" i="34"/>
  <c r="AQ14" i="34"/>
  <c r="AP14" i="34"/>
  <c r="AO14" i="34"/>
  <c r="AN14" i="34"/>
  <c r="AM14" i="34"/>
  <c r="AL14" i="34"/>
  <c r="AK14" i="34"/>
  <c r="AJ14" i="34"/>
  <c r="AI14" i="34"/>
  <c r="AH14" i="34"/>
  <c r="AG14" i="34"/>
  <c r="BH13" i="34"/>
  <c r="BG13" i="34"/>
  <c r="BE13" i="34"/>
  <c r="BD13" i="34"/>
  <c r="BC13" i="34"/>
  <c r="BB13" i="34"/>
  <c r="BA13" i="34"/>
  <c r="AZ13" i="34"/>
  <c r="AY13" i="34"/>
  <c r="AW13" i="34"/>
  <c r="AV13" i="34"/>
  <c r="AU13" i="34"/>
  <c r="AT13" i="34"/>
  <c r="AS13" i="34"/>
  <c r="AR13" i="34"/>
  <c r="AQ13" i="34"/>
  <c r="AP13" i="34"/>
  <c r="AO13" i="34"/>
  <c r="AN13" i="34"/>
  <c r="AM13" i="34"/>
  <c r="AL13" i="34"/>
  <c r="AK13" i="34"/>
  <c r="AJ13" i="34"/>
  <c r="AI13" i="34"/>
  <c r="AH13" i="34"/>
  <c r="AG13" i="34"/>
  <c r="B13" i="34"/>
  <c r="BH12" i="34"/>
  <c r="BG12" i="34"/>
  <c r="C12" i="34" s="1"/>
  <c r="BE12" i="34"/>
  <c r="BD12" i="34"/>
  <c r="BC12" i="34"/>
  <c r="BB12" i="34"/>
  <c r="BA12" i="34"/>
  <c r="AZ12" i="34"/>
  <c r="AY12" i="34"/>
  <c r="AW12" i="34"/>
  <c r="AV12" i="34"/>
  <c r="AU12" i="34"/>
  <c r="AT12" i="34"/>
  <c r="AS12" i="34"/>
  <c r="AR12" i="34"/>
  <c r="AQ12" i="34"/>
  <c r="AP12" i="34"/>
  <c r="AO12" i="34"/>
  <c r="AN12" i="34"/>
  <c r="AM12" i="34"/>
  <c r="AL12" i="34"/>
  <c r="AK12" i="34"/>
  <c r="AJ12" i="34"/>
  <c r="AI12" i="34"/>
  <c r="AH12" i="34"/>
  <c r="AG12" i="34"/>
  <c r="B12" i="34" s="1"/>
  <c r="BT11" i="34"/>
  <c r="BQ11" i="34"/>
  <c r="BN11" i="34"/>
  <c r="BK11" i="34"/>
  <c r="BH11" i="34"/>
  <c r="BG11" i="34"/>
  <c r="C11" i="34" s="1"/>
  <c r="BE11" i="34"/>
  <c r="BD11" i="34"/>
  <c r="BC11" i="34"/>
  <c r="BB11" i="34"/>
  <c r="BA11" i="34"/>
  <c r="AZ11" i="34"/>
  <c r="AY11" i="34"/>
  <c r="AW11" i="34"/>
  <c r="AV11" i="34"/>
  <c r="AU11" i="34"/>
  <c r="AT11" i="34"/>
  <c r="AS11" i="34"/>
  <c r="AR11" i="34"/>
  <c r="AQ11" i="34"/>
  <c r="AP11" i="34"/>
  <c r="AO11" i="34"/>
  <c r="AN11" i="34"/>
  <c r="AM11" i="34"/>
  <c r="AL11" i="34"/>
  <c r="AK11" i="34"/>
  <c r="AJ11" i="34"/>
  <c r="AI11" i="34"/>
  <c r="AH11" i="34"/>
  <c r="AG11" i="34"/>
  <c r="B11" i="34" s="1"/>
  <c r="BH10" i="34"/>
  <c r="BG10" i="34"/>
  <c r="BE10" i="34"/>
  <c r="BD10" i="34"/>
  <c r="BC10" i="34"/>
  <c r="BB10" i="34"/>
  <c r="BA10" i="34"/>
  <c r="AZ10" i="34"/>
  <c r="AY10" i="34"/>
  <c r="AW10" i="34"/>
  <c r="AV10" i="34"/>
  <c r="AU10" i="34"/>
  <c r="AT10" i="34"/>
  <c r="AS10" i="34"/>
  <c r="AR10" i="34"/>
  <c r="AQ10" i="34"/>
  <c r="AP10" i="34"/>
  <c r="AO10" i="34"/>
  <c r="AN10" i="34"/>
  <c r="AM10" i="34"/>
  <c r="AL10" i="34"/>
  <c r="AK10" i="34"/>
  <c r="AJ10" i="34"/>
  <c r="AI10" i="34"/>
  <c r="AH10" i="34"/>
  <c r="AG10" i="34"/>
  <c r="BG9" i="34"/>
  <c r="BE9" i="34"/>
  <c r="BD9" i="34"/>
  <c r="BC9" i="34"/>
  <c r="BB9" i="34"/>
  <c r="BA9" i="34"/>
  <c r="AZ9" i="34"/>
  <c r="AY9" i="34"/>
  <c r="AW9" i="34"/>
  <c r="AV9" i="34"/>
  <c r="AU9" i="34"/>
  <c r="AT9" i="34"/>
  <c r="AS9" i="34"/>
  <c r="AR9" i="34"/>
  <c r="AQ9" i="34"/>
  <c r="AP9" i="34"/>
  <c r="AO9" i="34"/>
  <c r="AN9" i="34"/>
  <c r="AM9" i="34"/>
  <c r="AL9" i="34"/>
  <c r="AK9" i="34"/>
  <c r="AJ9" i="34"/>
  <c r="AI9" i="34"/>
  <c r="AH9" i="34"/>
  <c r="AG9" i="34"/>
  <c r="B9" i="34" s="1"/>
  <c r="BT8" i="34"/>
  <c r="BQ8" i="34"/>
  <c r="BN8" i="34"/>
  <c r="BK8" i="34"/>
  <c r="BH8" i="34"/>
  <c r="BG8" i="34"/>
  <c r="BE8" i="34"/>
  <c r="BD8" i="34"/>
  <c r="BC8" i="34"/>
  <c r="BB8" i="34"/>
  <c r="BA8" i="34"/>
  <c r="AZ8" i="34"/>
  <c r="AY8" i="34"/>
  <c r="AW8" i="34"/>
  <c r="AV8" i="34"/>
  <c r="AU8" i="34"/>
  <c r="AT8" i="34"/>
  <c r="AS8" i="34"/>
  <c r="AR8" i="34"/>
  <c r="AQ8" i="34"/>
  <c r="AP8" i="34"/>
  <c r="AO8" i="34"/>
  <c r="AN8" i="34"/>
  <c r="AM8" i="34"/>
  <c r="AL8" i="34"/>
  <c r="AK8" i="34"/>
  <c r="AJ8" i="34"/>
  <c r="AI8" i="34"/>
  <c r="AH8" i="34"/>
  <c r="AG8" i="34"/>
  <c r="B8" i="34"/>
  <c r="BH7" i="34"/>
  <c r="BG7" i="34"/>
  <c r="C7" i="34" s="1"/>
  <c r="BE7" i="34"/>
  <c r="BD7" i="34"/>
  <c r="BC7" i="34"/>
  <c r="BB7" i="34"/>
  <c r="BA7" i="34"/>
  <c r="AZ7" i="34"/>
  <c r="AY7" i="34"/>
  <c r="AW7" i="34"/>
  <c r="AV7" i="34"/>
  <c r="AU7" i="34"/>
  <c r="AT7" i="34"/>
  <c r="AS7" i="34"/>
  <c r="AR7" i="34"/>
  <c r="AQ7" i="34"/>
  <c r="AP7" i="34"/>
  <c r="AO7" i="34"/>
  <c r="AN7" i="34"/>
  <c r="AM7" i="34"/>
  <c r="AL7" i="34"/>
  <c r="AK7" i="34"/>
  <c r="AJ7" i="34"/>
  <c r="AI7" i="34"/>
  <c r="AH7" i="34"/>
  <c r="AG7" i="34"/>
  <c r="B7" i="34" s="1"/>
  <c r="BH6" i="34"/>
  <c r="BG6" i="34"/>
  <c r="C6" i="34" s="1"/>
  <c r="BE6" i="34"/>
  <c r="BD6" i="34"/>
  <c r="BC6" i="34"/>
  <c r="BB6" i="34"/>
  <c r="BA6" i="34"/>
  <c r="AZ6" i="34"/>
  <c r="AY6" i="34"/>
  <c r="AW6" i="34"/>
  <c r="AV6" i="34"/>
  <c r="AU6" i="34"/>
  <c r="AT6" i="34"/>
  <c r="AS6" i="34"/>
  <c r="AR6" i="34"/>
  <c r="AQ6" i="34"/>
  <c r="AP6" i="34"/>
  <c r="AO6" i="34"/>
  <c r="AN6" i="34"/>
  <c r="AM6" i="34"/>
  <c r="AL6" i="34"/>
  <c r="AK6" i="34"/>
  <c r="AJ6" i="34"/>
  <c r="AI6" i="34"/>
  <c r="AH6" i="34"/>
  <c r="AG6" i="34"/>
  <c r="B6" i="34" s="1"/>
  <c r="BT5" i="34"/>
  <c r="BQ5" i="34"/>
  <c r="BN5" i="34"/>
  <c r="BK5" i="34"/>
  <c r="BH5" i="34"/>
  <c r="BE5" i="34"/>
  <c r="BD5" i="34"/>
  <c r="BC5" i="34"/>
  <c r="BB5" i="34"/>
  <c r="BA5" i="34"/>
  <c r="AZ5" i="34"/>
  <c r="AY5" i="34"/>
  <c r="AW5" i="34"/>
  <c r="AV5" i="34"/>
  <c r="AU5" i="34"/>
  <c r="AT5" i="34"/>
  <c r="AS5" i="34"/>
  <c r="AR5" i="34"/>
  <c r="AQ5" i="34"/>
  <c r="AP5" i="34"/>
  <c r="AO5" i="34"/>
  <c r="AN5" i="34"/>
  <c r="AM5" i="34"/>
  <c r="AL5" i="34"/>
  <c r="AK5" i="34"/>
  <c r="AJ5" i="34"/>
  <c r="AI5" i="34"/>
  <c r="AH5" i="34"/>
  <c r="AG5" i="34"/>
  <c r="B5" i="34" s="1"/>
  <c r="BH4" i="34"/>
  <c r="BG4" i="34"/>
  <c r="BE4" i="34"/>
  <c r="BD4" i="34"/>
  <c r="BC4" i="34"/>
  <c r="BB4" i="34"/>
  <c r="BA4" i="34"/>
  <c r="AZ4" i="34"/>
  <c r="AY4" i="34"/>
  <c r="AW4" i="34"/>
  <c r="AV4" i="34"/>
  <c r="AU4" i="34"/>
  <c r="AT4" i="34"/>
  <c r="AS4" i="34"/>
  <c r="AR4" i="34"/>
  <c r="AQ4" i="34"/>
  <c r="AP4" i="34"/>
  <c r="AO4" i="34"/>
  <c r="AN4" i="34"/>
  <c r="AM4" i="34"/>
  <c r="AL4" i="34"/>
  <c r="AK4" i="34"/>
  <c r="AJ4" i="34"/>
  <c r="AI4" i="34"/>
  <c r="AH4" i="34"/>
  <c r="AG4" i="34"/>
  <c r="BH3" i="34"/>
  <c r="BG3" i="34"/>
  <c r="BE3" i="34"/>
  <c r="BD3" i="34"/>
  <c r="BC3" i="34"/>
  <c r="BB3" i="34"/>
  <c r="BA3" i="34"/>
  <c r="AZ3" i="34"/>
  <c r="AY3" i="34"/>
  <c r="AW3" i="34"/>
  <c r="AV3" i="34"/>
  <c r="AU3" i="34"/>
  <c r="AT3" i="34"/>
  <c r="AS3" i="34"/>
  <c r="AR3" i="34"/>
  <c r="AQ3" i="34"/>
  <c r="AP3" i="34"/>
  <c r="AO3" i="34"/>
  <c r="AN3" i="34"/>
  <c r="AM3" i="34"/>
  <c r="AL3" i="34"/>
  <c r="AK3" i="34"/>
  <c r="AJ3" i="34"/>
  <c r="AI3" i="34"/>
  <c r="AH3" i="34"/>
  <c r="AG3" i="34"/>
  <c r="B3" i="34"/>
  <c r="W5" i="25"/>
  <c r="C5" i="25" s="1"/>
  <c r="BQ20" i="33"/>
  <c r="BQ14" i="33"/>
  <c r="BQ11" i="33"/>
  <c r="BQ8" i="33"/>
  <c r="BK27" i="33"/>
  <c r="BK16" i="33"/>
  <c r="BK7" i="33"/>
  <c r="AG24" i="33"/>
  <c r="AH24" i="33"/>
  <c r="AI24" i="33"/>
  <c r="AJ24" i="33"/>
  <c r="AK24" i="33"/>
  <c r="AL24" i="33"/>
  <c r="AM24" i="33"/>
  <c r="AN24" i="33"/>
  <c r="AO24" i="33"/>
  <c r="AP24" i="33"/>
  <c r="AQ24" i="33"/>
  <c r="AR24" i="33"/>
  <c r="AS24" i="33"/>
  <c r="AT24" i="33"/>
  <c r="AU24" i="33"/>
  <c r="AV24" i="33"/>
  <c r="AW24" i="33"/>
  <c r="AX24" i="33"/>
  <c r="AY24" i="33"/>
  <c r="AZ24" i="33"/>
  <c r="BA24" i="33"/>
  <c r="BB24" i="33"/>
  <c r="BC24" i="33"/>
  <c r="BD24" i="33"/>
  <c r="BE24" i="33"/>
  <c r="BG24" i="33"/>
  <c r="BH24" i="33"/>
  <c r="C24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AS25" i="33"/>
  <c r="AT25" i="33"/>
  <c r="AU25" i="33"/>
  <c r="AV25" i="33"/>
  <c r="AW25" i="33"/>
  <c r="AX25" i="33"/>
  <c r="AY25" i="33"/>
  <c r="AZ25" i="33"/>
  <c r="BA25" i="33"/>
  <c r="BB25" i="33"/>
  <c r="BC25" i="33"/>
  <c r="BD25" i="33"/>
  <c r="BE25" i="33"/>
  <c r="B25" i="33"/>
  <c r="BG25" i="33"/>
  <c r="BH25" i="33"/>
  <c r="C25" i="33" s="1"/>
  <c r="AG26" i="33"/>
  <c r="AH26" i="33"/>
  <c r="AI26" i="33"/>
  <c r="AJ26" i="33"/>
  <c r="AK26" i="33"/>
  <c r="AL26" i="33"/>
  <c r="AM26" i="33"/>
  <c r="AN26" i="33"/>
  <c r="AO26" i="33"/>
  <c r="AP26" i="33"/>
  <c r="AQ26" i="33"/>
  <c r="AR26" i="33"/>
  <c r="AS26" i="33"/>
  <c r="AT26" i="33"/>
  <c r="AU26" i="33"/>
  <c r="AV26" i="33"/>
  <c r="AW26" i="33"/>
  <c r="AX26" i="33"/>
  <c r="AY26" i="33"/>
  <c r="AZ26" i="33"/>
  <c r="BA26" i="33"/>
  <c r="BB26" i="33"/>
  <c r="BC26" i="33"/>
  <c r="BD26" i="33"/>
  <c r="BE26" i="33"/>
  <c r="BG26" i="33"/>
  <c r="BH26" i="33"/>
  <c r="C26" i="33"/>
  <c r="BH23" i="33"/>
  <c r="BG23" i="33"/>
  <c r="BE23" i="33"/>
  <c r="BD23" i="33"/>
  <c r="BC23" i="33"/>
  <c r="BB23" i="33"/>
  <c r="BA23" i="33"/>
  <c r="AZ23" i="33"/>
  <c r="AY23" i="33"/>
  <c r="AX23" i="33"/>
  <c r="AW23" i="33"/>
  <c r="AV23" i="33"/>
  <c r="AU23" i="33"/>
  <c r="AT23" i="33"/>
  <c r="AS23" i="33"/>
  <c r="AR23" i="33"/>
  <c r="AQ23" i="33"/>
  <c r="AP23" i="33"/>
  <c r="AO23" i="33"/>
  <c r="AN23" i="33"/>
  <c r="AM23" i="33"/>
  <c r="AL23" i="33"/>
  <c r="AK23" i="33"/>
  <c r="AJ23" i="33"/>
  <c r="AI23" i="33"/>
  <c r="AH23" i="33"/>
  <c r="B23" i="33" s="1"/>
  <c r="AG23" i="33"/>
  <c r="C23" i="33"/>
  <c r="BH22" i="33"/>
  <c r="BG22" i="33"/>
  <c r="BE22" i="33"/>
  <c r="BD22" i="33"/>
  <c r="BC22" i="33"/>
  <c r="BB22" i="33"/>
  <c r="BA22" i="33"/>
  <c r="AZ22" i="33"/>
  <c r="AY22" i="33"/>
  <c r="AX22" i="33"/>
  <c r="AW22" i="33"/>
  <c r="AV22" i="33"/>
  <c r="AU22" i="33"/>
  <c r="AT22" i="33"/>
  <c r="AS22" i="33"/>
  <c r="AR22" i="33"/>
  <c r="AQ22" i="33"/>
  <c r="AP22" i="33"/>
  <c r="AO22" i="33"/>
  <c r="AN22" i="33"/>
  <c r="AM22" i="33"/>
  <c r="AL22" i="33"/>
  <c r="AK22" i="33"/>
  <c r="AJ22" i="33"/>
  <c r="AI22" i="33"/>
  <c r="AH22" i="33"/>
  <c r="AG22" i="33"/>
  <c r="B22" i="33"/>
  <c r="BH21" i="33"/>
  <c r="BG21" i="33"/>
  <c r="BE21" i="33"/>
  <c r="BD21" i="33"/>
  <c r="BC21" i="33"/>
  <c r="BB21" i="33"/>
  <c r="BA21" i="33"/>
  <c r="AZ21" i="33"/>
  <c r="AY21" i="33"/>
  <c r="AX21" i="33"/>
  <c r="AW21" i="33"/>
  <c r="AV21" i="33"/>
  <c r="AU21" i="33"/>
  <c r="AT21" i="33"/>
  <c r="AS21" i="33"/>
  <c r="AR21" i="33"/>
  <c r="AQ21" i="33"/>
  <c r="AP21" i="33"/>
  <c r="AO21" i="33"/>
  <c r="AN21" i="33"/>
  <c r="AM21" i="33"/>
  <c r="AL21" i="33"/>
  <c r="AK21" i="33"/>
  <c r="AJ21" i="33"/>
  <c r="AI21" i="33"/>
  <c r="AH21" i="33"/>
  <c r="AG21" i="33"/>
  <c r="C21" i="33"/>
  <c r="BQ5" i="33"/>
  <c r="BN13" i="33"/>
  <c r="BK19" i="33"/>
  <c r="BH20" i="33"/>
  <c r="C20" i="33" s="1"/>
  <c r="BG20" i="33"/>
  <c r="BE20" i="33"/>
  <c r="BD20" i="33"/>
  <c r="BC20" i="33"/>
  <c r="BB20" i="33"/>
  <c r="BA20" i="33"/>
  <c r="AZ20" i="33"/>
  <c r="AY20" i="33"/>
  <c r="AX20" i="33"/>
  <c r="AW20" i="33"/>
  <c r="AV20" i="33"/>
  <c r="AU20" i="33"/>
  <c r="AT20" i="33"/>
  <c r="AS20" i="33"/>
  <c r="AR20" i="33"/>
  <c r="AQ20" i="33"/>
  <c r="AP20" i="33"/>
  <c r="AO20" i="33"/>
  <c r="AN20" i="33"/>
  <c r="AM20" i="33"/>
  <c r="AL20" i="33"/>
  <c r="AK20" i="33"/>
  <c r="AJ20" i="33"/>
  <c r="AI20" i="33"/>
  <c r="AH20" i="33"/>
  <c r="AG20" i="33"/>
  <c r="B20" i="33" s="1"/>
  <c r="BH19" i="33"/>
  <c r="BG19" i="33"/>
  <c r="BE19" i="33"/>
  <c r="BD19" i="33"/>
  <c r="BC19" i="33"/>
  <c r="BB19" i="33"/>
  <c r="BA19" i="33"/>
  <c r="AZ19" i="33"/>
  <c r="AY19" i="33"/>
  <c r="AX19" i="33"/>
  <c r="AW19" i="33"/>
  <c r="AV19" i="33"/>
  <c r="AU19" i="33"/>
  <c r="AT19" i="33"/>
  <c r="AS19" i="33"/>
  <c r="AR19" i="33"/>
  <c r="AQ19" i="33"/>
  <c r="AP19" i="33"/>
  <c r="AO19" i="33"/>
  <c r="AN19" i="33"/>
  <c r="AM19" i="33"/>
  <c r="AL19" i="33"/>
  <c r="AK19" i="33"/>
  <c r="AJ19" i="33"/>
  <c r="AI19" i="33"/>
  <c r="AH19" i="33"/>
  <c r="B19" i="33" s="1"/>
  <c r="AG19" i="33"/>
  <c r="C19" i="33"/>
  <c r="BH18" i="33"/>
  <c r="BG18" i="33"/>
  <c r="BE18" i="33"/>
  <c r="BD18" i="33"/>
  <c r="BC18" i="33"/>
  <c r="BB18" i="33"/>
  <c r="BA18" i="33"/>
  <c r="AZ18" i="33"/>
  <c r="AY18" i="33"/>
  <c r="AX18" i="33"/>
  <c r="AW18" i="33"/>
  <c r="AV18" i="33"/>
  <c r="AU18" i="33"/>
  <c r="AT18" i="33"/>
  <c r="AS18" i="33"/>
  <c r="AR18" i="33"/>
  <c r="AQ18" i="33"/>
  <c r="AP18" i="33"/>
  <c r="AO18" i="33"/>
  <c r="AN18" i="33"/>
  <c r="AM18" i="33"/>
  <c r="AL18" i="33"/>
  <c r="AK18" i="33"/>
  <c r="AJ18" i="33"/>
  <c r="AI18" i="33"/>
  <c r="AH18" i="33"/>
  <c r="AG18" i="33"/>
  <c r="BN10" i="33"/>
  <c r="BH17" i="33"/>
  <c r="BG17" i="33"/>
  <c r="BE17" i="33"/>
  <c r="BD17" i="33"/>
  <c r="BC17" i="33"/>
  <c r="BB17" i="33"/>
  <c r="BA17" i="33"/>
  <c r="AZ17" i="33"/>
  <c r="AY17" i="33"/>
  <c r="AX17" i="33"/>
  <c r="AW17" i="33"/>
  <c r="AV17" i="33"/>
  <c r="AU17" i="33"/>
  <c r="AT17" i="33"/>
  <c r="AS17" i="33"/>
  <c r="AR17" i="33"/>
  <c r="AQ17" i="33"/>
  <c r="AP17" i="33"/>
  <c r="AO17" i="33"/>
  <c r="AN17" i="33"/>
  <c r="AM17" i="33"/>
  <c r="AL17" i="33"/>
  <c r="AK17" i="33"/>
  <c r="AJ17" i="33"/>
  <c r="AI17" i="33"/>
  <c r="AH17" i="33"/>
  <c r="AG17" i="33"/>
  <c r="B17" i="33"/>
  <c r="BH16" i="33"/>
  <c r="BG16" i="33"/>
  <c r="BE16" i="33"/>
  <c r="BD16" i="33"/>
  <c r="BC16" i="33"/>
  <c r="BB16" i="33"/>
  <c r="BA16" i="33"/>
  <c r="AZ16" i="33"/>
  <c r="AY16" i="33"/>
  <c r="AX16" i="33"/>
  <c r="AW16" i="33"/>
  <c r="AV16" i="33"/>
  <c r="AU16" i="33"/>
  <c r="AT16" i="33"/>
  <c r="AS16" i="33"/>
  <c r="AR16" i="33"/>
  <c r="AQ16" i="33"/>
  <c r="AP16" i="33"/>
  <c r="AO16" i="33"/>
  <c r="AN16" i="33"/>
  <c r="AM16" i="33"/>
  <c r="AL16" i="33"/>
  <c r="AK16" i="33"/>
  <c r="AJ16" i="33"/>
  <c r="AI16" i="33"/>
  <c r="AH16" i="33"/>
  <c r="B16" i="33" s="1"/>
  <c r="AG16" i="33"/>
  <c r="C16" i="33"/>
  <c r="BH15" i="33"/>
  <c r="BG15" i="33"/>
  <c r="BE15" i="33"/>
  <c r="BD15" i="33"/>
  <c r="BC15" i="33"/>
  <c r="BB15" i="33"/>
  <c r="BA15" i="33"/>
  <c r="AZ15" i="33"/>
  <c r="AY15" i="33"/>
  <c r="AX15" i="33"/>
  <c r="AW15" i="33"/>
  <c r="AV15" i="33"/>
  <c r="AU15" i="33"/>
  <c r="AT15" i="33"/>
  <c r="AS15" i="33"/>
  <c r="AR15" i="33"/>
  <c r="AQ15" i="33"/>
  <c r="AP15" i="33"/>
  <c r="AO15" i="33"/>
  <c r="AN15" i="33"/>
  <c r="AM15" i="33"/>
  <c r="AL15" i="33"/>
  <c r="AK15" i="33"/>
  <c r="AJ15" i="33"/>
  <c r="AI15" i="33"/>
  <c r="AH15" i="33"/>
  <c r="AG15" i="33"/>
  <c r="B15" i="33"/>
  <c r="BQ23" i="33"/>
  <c r="BK13" i="33"/>
  <c r="BH14" i="33"/>
  <c r="BG14" i="33"/>
  <c r="C14" i="33" s="1"/>
  <c r="BE14" i="33"/>
  <c r="BD14" i="33"/>
  <c r="BC14" i="33"/>
  <c r="BB14" i="33"/>
  <c r="BA14" i="33"/>
  <c r="AZ14" i="33"/>
  <c r="AY14" i="33"/>
  <c r="AX14" i="33"/>
  <c r="AW14" i="33"/>
  <c r="AV14" i="33"/>
  <c r="AU14" i="33"/>
  <c r="AT14" i="33"/>
  <c r="AS14" i="33"/>
  <c r="AR14" i="33"/>
  <c r="AQ14" i="33"/>
  <c r="AP14" i="33"/>
  <c r="AO14" i="33"/>
  <c r="AN14" i="33"/>
  <c r="AM14" i="33"/>
  <c r="AL14" i="33"/>
  <c r="AK14" i="33"/>
  <c r="AJ14" i="33"/>
  <c r="AI14" i="33"/>
  <c r="AH14" i="33"/>
  <c r="AG14" i="33"/>
  <c r="BH13" i="33"/>
  <c r="C13" i="33" s="1"/>
  <c r="BG13" i="33"/>
  <c r="BE13" i="33"/>
  <c r="BD13" i="33"/>
  <c r="BC13" i="33"/>
  <c r="BB13" i="33"/>
  <c r="BA13" i="33"/>
  <c r="AZ13" i="33"/>
  <c r="AY13" i="33"/>
  <c r="AX13" i="33"/>
  <c r="AW13" i="33"/>
  <c r="AV13" i="33"/>
  <c r="AU13" i="33"/>
  <c r="AT13" i="33"/>
  <c r="AS13" i="33"/>
  <c r="AR13" i="33"/>
  <c r="AQ13" i="33"/>
  <c r="AP13" i="33"/>
  <c r="AO13" i="33"/>
  <c r="AN13" i="33"/>
  <c r="AM13" i="33"/>
  <c r="AL13" i="33"/>
  <c r="AK13" i="33"/>
  <c r="AJ13" i="33"/>
  <c r="AI13" i="33"/>
  <c r="AH13" i="33"/>
  <c r="AG13" i="33"/>
  <c r="B13" i="33" s="1"/>
  <c r="BH12" i="33"/>
  <c r="BG12" i="33"/>
  <c r="BE12" i="33"/>
  <c r="BD12" i="33"/>
  <c r="BC12" i="33"/>
  <c r="BB12" i="33"/>
  <c r="BA12" i="33"/>
  <c r="AZ12" i="33"/>
  <c r="AY12" i="33"/>
  <c r="AX12" i="33"/>
  <c r="AW12" i="33"/>
  <c r="AV12" i="33"/>
  <c r="AU12" i="33"/>
  <c r="AT12" i="33"/>
  <c r="AS12" i="33"/>
  <c r="AR12" i="33"/>
  <c r="AQ12" i="33"/>
  <c r="AP12" i="33"/>
  <c r="AO12" i="33"/>
  <c r="AN12" i="33"/>
  <c r="AM12" i="33"/>
  <c r="AL12" i="33"/>
  <c r="AK12" i="33"/>
  <c r="AJ12" i="33"/>
  <c r="AI12" i="33"/>
  <c r="AH12" i="33"/>
  <c r="B12" i="33" s="1"/>
  <c r="AG12" i="33"/>
  <c r="C12" i="33"/>
  <c r="BQ17" i="33"/>
  <c r="BN5" i="33"/>
  <c r="BK10" i="33"/>
  <c r="BH11" i="33"/>
  <c r="C11" i="33" s="1"/>
  <c r="BG11" i="33"/>
  <c r="BE11" i="33"/>
  <c r="BD11" i="33"/>
  <c r="BC11" i="33"/>
  <c r="BB11" i="33"/>
  <c r="BA11" i="33"/>
  <c r="AZ11" i="33"/>
  <c r="AY11" i="33"/>
  <c r="AX11" i="33"/>
  <c r="AW11" i="33"/>
  <c r="AV11" i="33"/>
  <c r="AU11" i="33"/>
  <c r="AT11" i="33"/>
  <c r="AS11" i="33"/>
  <c r="AR11" i="33"/>
  <c r="AQ11" i="33"/>
  <c r="AP11" i="33"/>
  <c r="AO11" i="33"/>
  <c r="AN11" i="33"/>
  <c r="AM11" i="33"/>
  <c r="AL11" i="33"/>
  <c r="AK11" i="33"/>
  <c r="AJ11" i="33"/>
  <c r="AI11" i="33"/>
  <c r="AH11" i="33"/>
  <c r="AG11" i="33"/>
  <c r="BH10" i="33"/>
  <c r="C10" i="33" s="1"/>
  <c r="BG10" i="33"/>
  <c r="BE10" i="33"/>
  <c r="BD10" i="33"/>
  <c r="BC10" i="33"/>
  <c r="BB10" i="33"/>
  <c r="BA10" i="33"/>
  <c r="AZ10" i="33"/>
  <c r="AY10" i="33"/>
  <c r="AX10" i="33"/>
  <c r="AW10" i="33"/>
  <c r="AV10" i="33"/>
  <c r="AU10" i="33"/>
  <c r="AT10" i="33"/>
  <c r="AS10" i="33"/>
  <c r="AR10" i="33"/>
  <c r="AQ10" i="33"/>
  <c r="AP10" i="33"/>
  <c r="AO10" i="33"/>
  <c r="AN10" i="33"/>
  <c r="AM10" i="33"/>
  <c r="AL10" i="33"/>
  <c r="AK10" i="33"/>
  <c r="AJ10" i="33"/>
  <c r="AI10" i="33"/>
  <c r="AH10" i="33"/>
  <c r="AG10" i="33"/>
  <c r="B10" i="33" s="1"/>
  <c r="BH9" i="33"/>
  <c r="C9" i="33" s="1"/>
  <c r="BG9" i="33"/>
  <c r="BE9" i="33"/>
  <c r="BD9" i="33"/>
  <c r="BC9" i="33"/>
  <c r="BB9" i="33"/>
  <c r="BA9" i="33"/>
  <c r="AZ9" i="33"/>
  <c r="AY9" i="33"/>
  <c r="AX9" i="33"/>
  <c r="AW9" i="33"/>
  <c r="AV9" i="33"/>
  <c r="AU9" i="33"/>
  <c r="AT9" i="33"/>
  <c r="AS9" i="33"/>
  <c r="AR9" i="33"/>
  <c r="AQ9" i="33"/>
  <c r="AP9" i="33"/>
  <c r="AO9" i="33"/>
  <c r="AN9" i="33"/>
  <c r="AM9" i="33"/>
  <c r="AL9" i="33"/>
  <c r="AK9" i="33"/>
  <c r="AJ9" i="33"/>
  <c r="AI9" i="33"/>
  <c r="AH9" i="33"/>
  <c r="AG9" i="33"/>
  <c r="BN21" i="33"/>
  <c r="BH8" i="33"/>
  <c r="BG8" i="33"/>
  <c r="BE8" i="33"/>
  <c r="BD8" i="33"/>
  <c r="BC8" i="33"/>
  <c r="BB8" i="33"/>
  <c r="BA8" i="33"/>
  <c r="AZ8" i="33"/>
  <c r="AY8" i="33"/>
  <c r="AX8" i="33"/>
  <c r="AW8" i="33"/>
  <c r="AV8" i="33"/>
  <c r="AU8" i="33"/>
  <c r="AT8" i="33"/>
  <c r="AS8" i="33"/>
  <c r="AR8" i="33"/>
  <c r="AQ8" i="33"/>
  <c r="AP8" i="33"/>
  <c r="AO8" i="33"/>
  <c r="AN8" i="33"/>
  <c r="AM8" i="33"/>
  <c r="AL8" i="33"/>
  <c r="AK8" i="33"/>
  <c r="AJ8" i="33"/>
  <c r="AI8" i="33"/>
  <c r="AH8" i="33"/>
  <c r="B8" i="33" s="1"/>
  <c r="AG8" i="33"/>
  <c r="C8" i="33"/>
  <c r="BH7" i="33"/>
  <c r="BG7" i="33"/>
  <c r="BE7" i="33"/>
  <c r="BD7" i="33"/>
  <c r="BC7" i="33"/>
  <c r="BB7" i="33"/>
  <c r="BA7" i="33"/>
  <c r="AZ7" i="33"/>
  <c r="AY7" i="33"/>
  <c r="AX7" i="33"/>
  <c r="AW7" i="33"/>
  <c r="AV7" i="33"/>
  <c r="AU7" i="33"/>
  <c r="AT7" i="33"/>
  <c r="AS7" i="33"/>
  <c r="AR7" i="33"/>
  <c r="AQ7" i="33"/>
  <c r="AP7" i="33"/>
  <c r="AO7" i="33"/>
  <c r="AN7" i="33"/>
  <c r="AM7" i="33"/>
  <c r="AL7" i="33"/>
  <c r="AK7" i="33"/>
  <c r="AJ7" i="33"/>
  <c r="AI7" i="33"/>
  <c r="AH7" i="33"/>
  <c r="AG7" i="33"/>
  <c r="BH6" i="33"/>
  <c r="C6" i="33" s="1"/>
  <c r="BG6" i="33"/>
  <c r="BE6" i="33"/>
  <c r="BD6" i="33"/>
  <c r="BC6" i="33"/>
  <c r="BB6" i="33"/>
  <c r="BA6" i="33"/>
  <c r="AZ6" i="33"/>
  <c r="AY6" i="33"/>
  <c r="AX6" i="33"/>
  <c r="AW6" i="33"/>
  <c r="AV6" i="33"/>
  <c r="AU6" i="33"/>
  <c r="AT6" i="33"/>
  <c r="AS6" i="33"/>
  <c r="AR6" i="33"/>
  <c r="AQ6" i="33"/>
  <c r="AP6" i="33"/>
  <c r="AO6" i="33"/>
  <c r="AN6" i="33"/>
  <c r="AM6" i="33"/>
  <c r="AL6" i="33"/>
  <c r="AK6" i="33"/>
  <c r="AJ6" i="33"/>
  <c r="AI6" i="33"/>
  <c r="AH6" i="33"/>
  <c r="AG6" i="33"/>
  <c r="BN18" i="33"/>
  <c r="BK24" i="33"/>
  <c r="BH5" i="33"/>
  <c r="C5" i="33" s="1"/>
  <c r="BG5" i="33"/>
  <c r="BE5" i="33"/>
  <c r="BD5" i="33"/>
  <c r="BC5" i="33"/>
  <c r="BB5" i="33"/>
  <c r="BA5" i="33"/>
  <c r="AZ5" i="33"/>
  <c r="AY5" i="33"/>
  <c r="AX5" i="33"/>
  <c r="AW5" i="33"/>
  <c r="AV5" i="33"/>
  <c r="AU5" i="33"/>
  <c r="AT5" i="33"/>
  <c r="AS5" i="33"/>
  <c r="AR5" i="33"/>
  <c r="AQ5" i="33"/>
  <c r="AP5" i="33"/>
  <c r="AO5" i="33"/>
  <c r="AN5" i="33"/>
  <c r="AM5" i="33"/>
  <c r="AL5" i="33"/>
  <c r="AK5" i="33"/>
  <c r="AJ5" i="33"/>
  <c r="AI5" i="33"/>
  <c r="AH5" i="33"/>
  <c r="AG5" i="33"/>
  <c r="B5" i="33" s="1"/>
  <c r="BH4" i="33"/>
  <c r="BG4" i="33"/>
  <c r="BE4" i="33"/>
  <c r="BD4" i="33"/>
  <c r="BC4" i="33"/>
  <c r="BB4" i="33"/>
  <c r="BA4" i="33"/>
  <c r="AZ4" i="33"/>
  <c r="AY4" i="33"/>
  <c r="AX4" i="33"/>
  <c r="AW4" i="33"/>
  <c r="AV4" i="33"/>
  <c r="AU4" i="33"/>
  <c r="AT4" i="33"/>
  <c r="AS4" i="33"/>
  <c r="AR4" i="33"/>
  <c r="AQ4" i="33"/>
  <c r="AP4" i="33"/>
  <c r="AO4" i="33"/>
  <c r="AN4" i="33"/>
  <c r="AM4" i="33"/>
  <c r="AL4" i="33"/>
  <c r="AK4" i="33"/>
  <c r="AJ4" i="33"/>
  <c r="AI4" i="33"/>
  <c r="AH4" i="33"/>
  <c r="B4" i="33" s="1"/>
  <c r="AG4" i="33"/>
  <c r="C4" i="33"/>
  <c r="BH3" i="33"/>
  <c r="BG3" i="33"/>
  <c r="BE3" i="33"/>
  <c r="BD3" i="33"/>
  <c r="BC3" i="33"/>
  <c r="BB3" i="33"/>
  <c r="BA3" i="33"/>
  <c r="AZ3" i="33"/>
  <c r="AY3" i="33"/>
  <c r="AX3" i="33"/>
  <c r="AW3" i="33"/>
  <c r="AV3" i="33"/>
  <c r="AU3" i="33"/>
  <c r="AT3" i="33"/>
  <c r="AS3" i="33"/>
  <c r="AR3" i="33"/>
  <c r="AQ3" i="33"/>
  <c r="AP3" i="33"/>
  <c r="AO3" i="33"/>
  <c r="AN3" i="33"/>
  <c r="AM3" i="33"/>
  <c r="AL3" i="33"/>
  <c r="AK3" i="33"/>
  <c r="AJ3" i="33"/>
  <c r="AI3" i="33"/>
  <c r="AH3" i="33"/>
  <c r="AG3" i="33"/>
  <c r="BK16" i="31"/>
  <c r="BQ18" i="32"/>
  <c r="BN13" i="32"/>
  <c r="BN10" i="32"/>
  <c r="BK19" i="32"/>
  <c r="BQ21" i="32"/>
  <c r="BQ15" i="32"/>
  <c r="BQ10" i="32"/>
  <c r="BQ7" i="32"/>
  <c r="BN24" i="32"/>
  <c r="BN21" i="32"/>
  <c r="BN18" i="32"/>
  <c r="BN5" i="32"/>
  <c r="BK25" i="32"/>
  <c r="BK22" i="32"/>
  <c r="BK14" i="32"/>
  <c r="BK11" i="32"/>
  <c r="BK8" i="32"/>
  <c r="BK5" i="32"/>
  <c r="BH26" i="32"/>
  <c r="C26" i="32" s="1"/>
  <c r="BG26" i="32"/>
  <c r="BE26" i="32"/>
  <c r="BD26" i="32"/>
  <c r="BC26" i="32"/>
  <c r="BB26" i="32"/>
  <c r="BA26" i="32"/>
  <c r="AZ26" i="32"/>
  <c r="AY26" i="32"/>
  <c r="AX26" i="32"/>
  <c r="AW26" i="32"/>
  <c r="AV26" i="32"/>
  <c r="AU26" i="32"/>
  <c r="AT26" i="32"/>
  <c r="AS26" i="32"/>
  <c r="AR26" i="32"/>
  <c r="AQ26" i="32"/>
  <c r="AP26" i="32"/>
  <c r="AO26" i="32"/>
  <c r="AN26" i="32"/>
  <c r="AM26" i="32"/>
  <c r="AL26" i="32"/>
  <c r="AK26" i="32"/>
  <c r="AJ26" i="32"/>
  <c r="AI26" i="32"/>
  <c r="AH26" i="32"/>
  <c r="AG26" i="32"/>
  <c r="B26" i="32" s="1"/>
  <c r="BH25" i="32"/>
  <c r="BG25" i="32"/>
  <c r="C25" i="32" s="1"/>
  <c r="BE25" i="32"/>
  <c r="BD25" i="32"/>
  <c r="BC25" i="32"/>
  <c r="BB25" i="32"/>
  <c r="BA25" i="32"/>
  <c r="AZ25" i="32"/>
  <c r="AY25" i="32"/>
  <c r="AX25" i="32"/>
  <c r="AW25" i="32"/>
  <c r="AV25" i="32"/>
  <c r="AU25" i="32"/>
  <c r="AT25" i="32"/>
  <c r="AS25" i="32"/>
  <c r="AR25" i="32"/>
  <c r="AQ25" i="32"/>
  <c r="AP25" i="32"/>
  <c r="AO25" i="32"/>
  <c r="AN25" i="32"/>
  <c r="AM25" i="32"/>
  <c r="AL25" i="32"/>
  <c r="AK25" i="32"/>
  <c r="AJ25" i="32"/>
  <c r="AI25" i="32"/>
  <c r="AH25" i="32"/>
  <c r="B25" i="32" s="1"/>
  <c r="AG25" i="32"/>
  <c r="BH24" i="32"/>
  <c r="BG24" i="32"/>
  <c r="BE24" i="32"/>
  <c r="BD24" i="32"/>
  <c r="BC24" i="32"/>
  <c r="BB24" i="32"/>
  <c r="BA24" i="32"/>
  <c r="AZ24" i="32"/>
  <c r="AY24" i="32"/>
  <c r="AX24" i="32"/>
  <c r="AW24" i="32"/>
  <c r="AV24" i="32"/>
  <c r="AU24" i="32"/>
  <c r="AT24" i="32"/>
  <c r="AS24" i="32"/>
  <c r="AR24" i="32"/>
  <c r="AQ24" i="32"/>
  <c r="AP24" i="32"/>
  <c r="AO24" i="32"/>
  <c r="AN24" i="32"/>
  <c r="AM24" i="32"/>
  <c r="AL24" i="32"/>
  <c r="AK24" i="32"/>
  <c r="AJ24" i="32"/>
  <c r="AI24" i="32"/>
  <c r="AH24" i="32"/>
  <c r="AG24" i="32"/>
  <c r="BH23" i="32"/>
  <c r="BG23" i="32"/>
  <c r="C23" i="32" s="1"/>
  <c r="BE23" i="32"/>
  <c r="BD23" i="32"/>
  <c r="BC23" i="32"/>
  <c r="BB23" i="32"/>
  <c r="BA23" i="32"/>
  <c r="AZ23" i="32"/>
  <c r="AY23" i="32"/>
  <c r="AX23" i="32"/>
  <c r="AW23" i="32"/>
  <c r="AV23" i="32"/>
  <c r="AU23" i="32"/>
  <c r="AT23" i="32"/>
  <c r="AS23" i="32"/>
  <c r="AR23" i="32"/>
  <c r="AQ23" i="32"/>
  <c r="AP23" i="32"/>
  <c r="AO23" i="32"/>
  <c r="AN23" i="32"/>
  <c r="AM23" i="32"/>
  <c r="AL23" i="32"/>
  <c r="AK23" i="32"/>
  <c r="AJ23" i="32"/>
  <c r="AI23" i="32"/>
  <c r="AH23" i="32"/>
  <c r="AG23" i="32"/>
  <c r="BH22" i="32"/>
  <c r="BG22" i="32"/>
  <c r="BE22" i="32"/>
  <c r="BD22" i="32"/>
  <c r="BC22" i="32"/>
  <c r="BB22" i="32"/>
  <c r="BA22" i="32"/>
  <c r="AZ22" i="32"/>
  <c r="AY22" i="32"/>
  <c r="AX22" i="32"/>
  <c r="AW22" i="32"/>
  <c r="AV22" i="32"/>
  <c r="AU22" i="32"/>
  <c r="AT22" i="32"/>
  <c r="AS22" i="32"/>
  <c r="AR22" i="32"/>
  <c r="AQ22" i="32"/>
  <c r="AP22" i="32"/>
  <c r="AO22" i="32"/>
  <c r="AN22" i="32"/>
  <c r="AM22" i="32"/>
  <c r="AL22" i="32"/>
  <c r="AK22" i="32"/>
  <c r="AJ22" i="32"/>
  <c r="AI22" i="32"/>
  <c r="AH22" i="32"/>
  <c r="AG22" i="32"/>
  <c r="BH21" i="32"/>
  <c r="BG21" i="32"/>
  <c r="BE21" i="32"/>
  <c r="BD21" i="32"/>
  <c r="BC21" i="32"/>
  <c r="BB21" i="32"/>
  <c r="BA21" i="32"/>
  <c r="AZ21" i="32"/>
  <c r="AY21" i="32"/>
  <c r="AX21" i="32"/>
  <c r="AW21" i="32"/>
  <c r="AV21" i="32"/>
  <c r="AU21" i="32"/>
  <c r="AT21" i="32"/>
  <c r="AS21" i="32"/>
  <c r="AR21" i="32"/>
  <c r="AQ21" i="32"/>
  <c r="AP21" i="32"/>
  <c r="AO21" i="32"/>
  <c r="AN21" i="32"/>
  <c r="AM21" i="32"/>
  <c r="AL21" i="32"/>
  <c r="AK21" i="32"/>
  <c r="AJ21" i="32"/>
  <c r="AI21" i="32"/>
  <c r="AH21" i="32"/>
  <c r="AG21" i="32"/>
  <c r="BH20" i="32"/>
  <c r="BG20" i="32"/>
  <c r="BE20" i="32"/>
  <c r="BD20" i="32"/>
  <c r="BC20" i="32"/>
  <c r="BB20" i="32"/>
  <c r="BA20" i="32"/>
  <c r="AZ20" i="32"/>
  <c r="AY20" i="32"/>
  <c r="AX20" i="32"/>
  <c r="AW20" i="32"/>
  <c r="AV20" i="32"/>
  <c r="AU20" i="32"/>
  <c r="AT20" i="32"/>
  <c r="AS20" i="32"/>
  <c r="AR20" i="32"/>
  <c r="AQ20" i="32"/>
  <c r="AP20" i="32"/>
  <c r="AO20" i="32"/>
  <c r="AN20" i="32"/>
  <c r="AM20" i="32"/>
  <c r="AL20" i="32"/>
  <c r="AK20" i="32"/>
  <c r="AJ20" i="32"/>
  <c r="AI20" i="32"/>
  <c r="AH20" i="32"/>
  <c r="AG20" i="32"/>
  <c r="BH19" i="32"/>
  <c r="BG19" i="32"/>
  <c r="C19" i="32" s="1"/>
  <c r="BE19" i="32"/>
  <c r="BD19" i="32"/>
  <c r="BC19" i="32"/>
  <c r="BB19" i="32"/>
  <c r="BA19" i="32"/>
  <c r="AZ19" i="32"/>
  <c r="AY19" i="32"/>
  <c r="AX19" i="32"/>
  <c r="AW19" i="32"/>
  <c r="AV19" i="32"/>
  <c r="AU19" i="32"/>
  <c r="AT19" i="32"/>
  <c r="AS19" i="32"/>
  <c r="AR19" i="32"/>
  <c r="AQ19" i="32"/>
  <c r="AP19" i="32"/>
  <c r="AO19" i="32"/>
  <c r="AN19" i="32"/>
  <c r="AM19" i="32"/>
  <c r="AL19" i="32"/>
  <c r="AK19" i="32"/>
  <c r="AJ19" i="32"/>
  <c r="AI19" i="32"/>
  <c r="AH19" i="32"/>
  <c r="B19" i="32" s="1"/>
  <c r="AG19" i="32"/>
  <c r="BH18" i="32"/>
  <c r="BG18" i="32"/>
  <c r="BE18" i="32"/>
  <c r="BD18" i="32"/>
  <c r="BC18" i="32"/>
  <c r="BB18" i="32"/>
  <c r="BA18" i="32"/>
  <c r="AZ18" i="32"/>
  <c r="AY18" i="32"/>
  <c r="AX18" i="32"/>
  <c r="AW18" i="32"/>
  <c r="AV18" i="32"/>
  <c r="AU18" i="32"/>
  <c r="AT18" i="32"/>
  <c r="AS18" i="32"/>
  <c r="AR18" i="32"/>
  <c r="AQ18" i="32"/>
  <c r="AP18" i="32"/>
  <c r="AO18" i="32"/>
  <c r="AN18" i="32"/>
  <c r="AM18" i="32"/>
  <c r="AL18" i="32"/>
  <c r="AK18" i="32"/>
  <c r="AJ18" i="32"/>
  <c r="AI18" i="32"/>
  <c r="AH18" i="32"/>
  <c r="AG18" i="32"/>
  <c r="BH17" i="32"/>
  <c r="BG17" i="32"/>
  <c r="BE17" i="32"/>
  <c r="BD17" i="32"/>
  <c r="BC17" i="32"/>
  <c r="BB17" i="32"/>
  <c r="BA17" i="32"/>
  <c r="AZ17" i="32"/>
  <c r="AY17" i="32"/>
  <c r="AX17" i="32"/>
  <c r="AW17" i="32"/>
  <c r="AV17" i="32"/>
  <c r="AU17" i="32"/>
  <c r="AT17" i="32"/>
  <c r="AS17" i="32"/>
  <c r="AR17" i="32"/>
  <c r="AQ17" i="32"/>
  <c r="AP17" i="32"/>
  <c r="AO17" i="32"/>
  <c r="AN17" i="32"/>
  <c r="AM17" i="32"/>
  <c r="AL17" i="32"/>
  <c r="AK17" i="32"/>
  <c r="AJ17" i="32"/>
  <c r="AI17" i="32"/>
  <c r="AH17" i="32"/>
  <c r="AG17" i="32"/>
  <c r="BH16" i="32"/>
  <c r="C16" i="32" s="1"/>
  <c r="BG16" i="32"/>
  <c r="BE16" i="32"/>
  <c r="BD16" i="32"/>
  <c r="BC16" i="32"/>
  <c r="BB16" i="32"/>
  <c r="BA16" i="32"/>
  <c r="AZ16" i="32"/>
  <c r="AY16" i="32"/>
  <c r="AX16" i="32"/>
  <c r="AW16" i="32"/>
  <c r="AV16" i="32"/>
  <c r="AU16" i="32"/>
  <c r="AT16" i="32"/>
  <c r="AS16" i="32"/>
  <c r="AR16" i="32"/>
  <c r="AQ16" i="32"/>
  <c r="AP16" i="32"/>
  <c r="AO16" i="32"/>
  <c r="AN16" i="32"/>
  <c r="AM16" i="32"/>
  <c r="AL16" i="32"/>
  <c r="AK16" i="32"/>
  <c r="AJ16" i="32"/>
  <c r="AI16" i="32"/>
  <c r="AH16" i="32"/>
  <c r="AG16" i="32"/>
  <c r="BH15" i="32"/>
  <c r="BG15" i="32"/>
  <c r="BE15" i="32"/>
  <c r="BD15" i="32"/>
  <c r="BC15" i="32"/>
  <c r="BB15" i="32"/>
  <c r="BA15" i="32"/>
  <c r="AZ15" i="32"/>
  <c r="AY15" i="32"/>
  <c r="AX15" i="32"/>
  <c r="AW15" i="32"/>
  <c r="AV15" i="32"/>
  <c r="AU15" i="32"/>
  <c r="AT15" i="32"/>
  <c r="AS15" i="32"/>
  <c r="AR15" i="32"/>
  <c r="AQ15" i="32"/>
  <c r="AP15" i="32"/>
  <c r="AO15" i="32"/>
  <c r="AN15" i="32"/>
  <c r="AM15" i="32"/>
  <c r="AL15" i="32"/>
  <c r="AK15" i="32"/>
  <c r="AJ15" i="32"/>
  <c r="AI15" i="32"/>
  <c r="AH15" i="32"/>
  <c r="AG15" i="32"/>
  <c r="BH14" i="32"/>
  <c r="BG14" i="32"/>
  <c r="BE14" i="32"/>
  <c r="BD14" i="32"/>
  <c r="BC14" i="32"/>
  <c r="BB14" i="32"/>
  <c r="BA14" i="32"/>
  <c r="AZ14" i="32"/>
  <c r="AY14" i="32"/>
  <c r="AX14" i="32"/>
  <c r="AW14" i="32"/>
  <c r="AV14" i="32"/>
  <c r="AU14" i="32"/>
  <c r="AT14" i="32"/>
  <c r="AS14" i="32"/>
  <c r="AR14" i="32"/>
  <c r="AQ14" i="32"/>
  <c r="AP14" i="32"/>
  <c r="AO14" i="32"/>
  <c r="AN14" i="32"/>
  <c r="AM14" i="32"/>
  <c r="AL14" i="32"/>
  <c r="AK14" i="32"/>
  <c r="AJ14" i="32"/>
  <c r="AI14" i="32"/>
  <c r="AH14" i="32"/>
  <c r="AG14" i="32"/>
  <c r="BH13" i="32"/>
  <c r="BG13" i="32"/>
  <c r="BE13" i="32"/>
  <c r="BD13" i="32"/>
  <c r="BC13" i="32"/>
  <c r="BB13" i="32"/>
  <c r="BA13" i="32"/>
  <c r="AZ13" i="32"/>
  <c r="AY13" i="32"/>
  <c r="AX13" i="32"/>
  <c r="AW13" i="32"/>
  <c r="AV13" i="32"/>
  <c r="AU13" i="32"/>
  <c r="AT13" i="32"/>
  <c r="AS13" i="32"/>
  <c r="AR13" i="32"/>
  <c r="AQ13" i="32"/>
  <c r="AP13" i="32"/>
  <c r="AO13" i="32"/>
  <c r="AN13" i="32"/>
  <c r="AM13" i="32"/>
  <c r="AL13" i="32"/>
  <c r="AK13" i="32"/>
  <c r="AJ13" i="32"/>
  <c r="AI13" i="32"/>
  <c r="AH13" i="32"/>
  <c r="B13" i="32" s="1"/>
  <c r="AG13" i="32"/>
  <c r="BH12" i="32"/>
  <c r="C12" i="32" s="1"/>
  <c r="BG12" i="32"/>
  <c r="BE12" i="32"/>
  <c r="BD12" i="32"/>
  <c r="BC12" i="32"/>
  <c r="BB12" i="32"/>
  <c r="BA12" i="32"/>
  <c r="AZ12" i="32"/>
  <c r="AY12" i="32"/>
  <c r="AX12" i="32"/>
  <c r="AW12" i="32"/>
  <c r="AV12" i="32"/>
  <c r="AU12" i="32"/>
  <c r="AT12" i="32"/>
  <c r="AS12" i="32"/>
  <c r="AR12" i="32"/>
  <c r="AQ12" i="32"/>
  <c r="AP12" i="32"/>
  <c r="AO12" i="32"/>
  <c r="AN12" i="32"/>
  <c r="AM12" i="32"/>
  <c r="AL12" i="32"/>
  <c r="AK12" i="32"/>
  <c r="AJ12" i="32"/>
  <c r="AI12" i="32"/>
  <c r="AH12" i="32"/>
  <c r="AG12" i="32"/>
  <c r="BH11" i="32"/>
  <c r="BG11" i="32"/>
  <c r="BE11" i="32"/>
  <c r="BD11" i="32"/>
  <c r="BC11" i="32"/>
  <c r="BB11" i="32"/>
  <c r="BA11" i="32"/>
  <c r="AZ11" i="32"/>
  <c r="AY11" i="32"/>
  <c r="AX11" i="32"/>
  <c r="AW11" i="32"/>
  <c r="AV11" i="32"/>
  <c r="AU11" i="32"/>
  <c r="AT11" i="32"/>
  <c r="AS11" i="32"/>
  <c r="AR11" i="32"/>
  <c r="AQ11" i="32"/>
  <c r="AP11" i="32"/>
  <c r="AO11" i="32"/>
  <c r="AN11" i="32"/>
  <c r="AM11" i="32"/>
  <c r="AL11" i="32"/>
  <c r="AK11" i="32"/>
  <c r="AJ11" i="32"/>
  <c r="AI11" i="32"/>
  <c r="AH11" i="32"/>
  <c r="B11" i="32" s="1"/>
  <c r="AG11" i="32"/>
  <c r="BH10" i="32"/>
  <c r="BG10" i="32"/>
  <c r="BE10" i="32"/>
  <c r="BD10" i="32"/>
  <c r="BC10" i="32"/>
  <c r="BB10" i="32"/>
  <c r="BA10" i="32"/>
  <c r="AZ10" i="32"/>
  <c r="AY10" i="32"/>
  <c r="AX10" i="32"/>
  <c r="AW10" i="32"/>
  <c r="AV10" i="32"/>
  <c r="AU10" i="32"/>
  <c r="AT10" i="32"/>
  <c r="AS10" i="32"/>
  <c r="AR10" i="32"/>
  <c r="AQ10" i="32"/>
  <c r="AP10" i="32"/>
  <c r="AO10" i="32"/>
  <c r="AN10" i="32"/>
  <c r="AM10" i="32"/>
  <c r="AL10" i="32"/>
  <c r="AK10" i="32"/>
  <c r="AJ10" i="32"/>
  <c r="AI10" i="32"/>
  <c r="AH10" i="32"/>
  <c r="AG10" i="32"/>
  <c r="BH9" i="32"/>
  <c r="BG9" i="32"/>
  <c r="C9" i="32" s="1"/>
  <c r="BE9" i="32"/>
  <c r="BD9" i="32"/>
  <c r="BC9" i="32"/>
  <c r="BB9" i="32"/>
  <c r="BA9" i="32"/>
  <c r="AZ9" i="32"/>
  <c r="AY9" i="32"/>
  <c r="AX9" i="32"/>
  <c r="AW9" i="32"/>
  <c r="AV9" i="32"/>
  <c r="AU9" i="32"/>
  <c r="AT9" i="32"/>
  <c r="AS9" i="32"/>
  <c r="AR9" i="32"/>
  <c r="AQ9" i="32"/>
  <c r="AP9" i="32"/>
  <c r="AO9" i="32"/>
  <c r="AN9" i="32"/>
  <c r="AM9" i="32"/>
  <c r="AL9" i="32"/>
  <c r="AK9" i="32"/>
  <c r="AJ9" i="32"/>
  <c r="AI9" i="32"/>
  <c r="AH9" i="32"/>
  <c r="AG9" i="32"/>
  <c r="BH8" i="32"/>
  <c r="BG8" i="32"/>
  <c r="BE8" i="32"/>
  <c r="BD8" i="32"/>
  <c r="BC8" i="32"/>
  <c r="BB8" i="32"/>
  <c r="BA8" i="32"/>
  <c r="AZ8" i="32"/>
  <c r="AY8" i="32"/>
  <c r="AX8" i="32"/>
  <c r="AW8" i="32"/>
  <c r="AV8" i="32"/>
  <c r="AU8" i="32"/>
  <c r="AT8" i="32"/>
  <c r="AS8" i="32"/>
  <c r="AR8" i="32"/>
  <c r="AQ8" i="32"/>
  <c r="AP8" i="32"/>
  <c r="AO8" i="32"/>
  <c r="AN8" i="32"/>
  <c r="AM8" i="32"/>
  <c r="AL8" i="32"/>
  <c r="AK8" i="32"/>
  <c r="AJ8" i="32"/>
  <c r="AI8" i="32"/>
  <c r="AH8" i="32"/>
  <c r="AG8" i="32"/>
  <c r="BH7" i="32"/>
  <c r="BG7" i="32"/>
  <c r="C7" i="32" s="1"/>
  <c r="BE7" i="32"/>
  <c r="BD7" i="32"/>
  <c r="BC7" i="32"/>
  <c r="BB7" i="32"/>
  <c r="BA7" i="32"/>
  <c r="AZ7" i="32"/>
  <c r="AY7" i="32"/>
  <c r="AX7" i="32"/>
  <c r="AW7" i="32"/>
  <c r="AV7" i="32"/>
  <c r="AU7" i="32"/>
  <c r="AT7" i="32"/>
  <c r="AS7" i="32"/>
  <c r="AR7" i="32"/>
  <c r="AQ7" i="32"/>
  <c r="AP7" i="32"/>
  <c r="AO7" i="32"/>
  <c r="AN7" i="32"/>
  <c r="AM7" i="32"/>
  <c r="AL7" i="32"/>
  <c r="AK7" i="32"/>
  <c r="AJ7" i="32"/>
  <c r="AI7" i="32"/>
  <c r="AH7" i="32"/>
  <c r="B7" i="32" s="1"/>
  <c r="AG7" i="32"/>
  <c r="BH6" i="32"/>
  <c r="BG6" i="32"/>
  <c r="BE6" i="32"/>
  <c r="BD6" i="32"/>
  <c r="BC6" i="32"/>
  <c r="BB6" i="32"/>
  <c r="BA6" i="32"/>
  <c r="AZ6" i="32"/>
  <c r="AY6" i="32"/>
  <c r="AX6" i="32"/>
  <c r="AW6" i="32"/>
  <c r="AV6" i="32"/>
  <c r="AU6" i="32"/>
  <c r="AT6" i="32"/>
  <c r="AS6" i="32"/>
  <c r="AR6" i="32"/>
  <c r="AQ6" i="32"/>
  <c r="AP6" i="32"/>
  <c r="AO6" i="32"/>
  <c r="AN6" i="32"/>
  <c r="AM6" i="32"/>
  <c r="AL6" i="32"/>
  <c r="AK6" i="32"/>
  <c r="AJ6" i="32"/>
  <c r="AI6" i="32"/>
  <c r="AH6" i="32"/>
  <c r="AG6" i="32"/>
  <c r="B6" i="32" s="1"/>
  <c r="BH5" i="32"/>
  <c r="BG5" i="32"/>
  <c r="BE5" i="32"/>
  <c r="BD5" i="32"/>
  <c r="BC5" i="32"/>
  <c r="BB5" i="32"/>
  <c r="BA5" i="32"/>
  <c r="AZ5" i="32"/>
  <c r="AY5" i="32"/>
  <c r="AX5" i="32"/>
  <c r="AW5" i="32"/>
  <c r="AV5" i="32"/>
  <c r="AU5" i="32"/>
  <c r="AT5" i="32"/>
  <c r="AS5" i="32"/>
  <c r="AR5" i="32"/>
  <c r="AQ5" i="32"/>
  <c r="AP5" i="32"/>
  <c r="AO5" i="32"/>
  <c r="AN5" i="32"/>
  <c r="AM5" i="32"/>
  <c r="AL5" i="32"/>
  <c r="AK5" i="32"/>
  <c r="AJ5" i="32"/>
  <c r="AI5" i="32"/>
  <c r="AH5" i="32"/>
  <c r="AG5" i="32"/>
  <c r="BH4" i="32"/>
  <c r="BG4" i="32"/>
  <c r="BE4" i="32"/>
  <c r="BD4" i="32"/>
  <c r="BC4" i="32"/>
  <c r="BB4" i="32"/>
  <c r="BA4" i="32"/>
  <c r="AZ4" i="32"/>
  <c r="AY4" i="32"/>
  <c r="AX4" i="32"/>
  <c r="AW4" i="32"/>
  <c r="AV4" i="32"/>
  <c r="AU4" i="32"/>
  <c r="AT4" i="32"/>
  <c r="AS4" i="32"/>
  <c r="AR4" i="32"/>
  <c r="AQ4" i="32"/>
  <c r="AP4" i="32"/>
  <c r="AO4" i="32"/>
  <c r="AN4" i="32"/>
  <c r="AM4" i="32"/>
  <c r="AL4" i="32"/>
  <c r="AK4" i="32"/>
  <c r="AJ4" i="32"/>
  <c r="AI4" i="32"/>
  <c r="AH4" i="32"/>
  <c r="AG4" i="32"/>
  <c r="BH3" i="32"/>
  <c r="BG3" i="32"/>
  <c r="C3" i="32" s="1"/>
  <c r="BE3" i="32"/>
  <c r="BD3" i="32"/>
  <c r="BC3" i="32"/>
  <c r="BB3" i="32"/>
  <c r="BA3" i="32"/>
  <c r="AZ3" i="32"/>
  <c r="AY3" i="32"/>
  <c r="AX3" i="32"/>
  <c r="AW3" i="32"/>
  <c r="AV3" i="32"/>
  <c r="AU3" i="32"/>
  <c r="AT3" i="32"/>
  <c r="AS3" i="32"/>
  <c r="AR3" i="32"/>
  <c r="AQ3" i="32"/>
  <c r="AP3" i="32"/>
  <c r="AO3" i="32"/>
  <c r="AN3" i="32"/>
  <c r="AM3" i="32"/>
  <c r="AL3" i="32"/>
  <c r="AK3" i="32"/>
  <c r="AJ3" i="32"/>
  <c r="AI3" i="32"/>
  <c r="AH3" i="32"/>
  <c r="B3" i="32" s="1"/>
  <c r="AG3" i="32"/>
  <c r="C18" i="32"/>
  <c r="C5" i="32"/>
  <c r="C13" i="32"/>
  <c r="B4" i="32"/>
  <c r="B24" i="32"/>
  <c r="B22" i="32"/>
  <c r="W30" i="25"/>
  <c r="C30" i="25" s="1"/>
  <c r="BH5" i="31"/>
  <c r="BH20" i="31"/>
  <c r="BQ24" i="31"/>
  <c r="BQ19" i="31"/>
  <c r="BQ16" i="31"/>
  <c r="BQ13" i="31"/>
  <c r="BQ10" i="31"/>
  <c r="BQ5" i="31"/>
  <c r="AV3" i="31"/>
  <c r="BN26" i="31"/>
  <c r="BN23" i="31"/>
  <c r="BN20" i="31"/>
  <c r="BN17" i="31"/>
  <c r="BN14" i="31"/>
  <c r="BN11" i="31"/>
  <c r="BN8" i="31"/>
  <c r="BN5" i="31"/>
  <c r="BK28" i="31"/>
  <c r="BK25" i="31"/>
  <c r="BK22" i="31"/>
  <c r="BK19" i="31"/>
  <c r="BK11" i="31"/>
  <c r="BK8" i="31"/>
  <c r="BK5" i="31"/>
  <c r="BH26" i="31"/>
  <c r="BG26" i="31"/>
  <c r="BE26" i="31"/>
  <c r="BD26" i="31"/>
  <c r="BC26" i="31"/>
  <c r="BB26" i="31"/>
  <c r="BA26" i="31"/>
  <c r="AZ26" i="31"/>
  <c r="AY26" i="31"/>
  <c r="AX26" i="31"/>
  <c r="AV26" i="31"/>
  <c r="AU26" i="31"/>
  <c r="AT26" i="31"/>
  <c r="AS26" i="31"/>
  <c r="AR26" i="31"/>
  <c r="AQ26" i="31"/>
  <c r="AP26" i="31"/>
  <c r="AO26" i="31"/>
  <c r="AN26" i="31"/>
  <c r="AM26" i="31"/>
  <c r="AL26" i="31"/>
  <c r="AK26" i="31"/>
  <c r="AJ26" i="31"/>
  <c r="AI26" i="31"/>
  <c r="AH26" i="31"/>
  <c r="AG26" i="31"/>
  <c r="BH25" i="31"/>
  <c r="BG25" i="31"/>
  <c r="BE25" i="31"/>
  <c r="BD25" i="31"/>
  <c r="BC25" i="31"/>
  <c r="BB25" i="31"/>
  <c r="BA25" i="31"/>
  <c r="AZ25" i="31"/>
  <c r="AY25" i="31"/>
  <c r="AX25" i="31"/>
  <c r="AV25" i="31"/>
  <c r="AU25" i="31"/>
  <c r="AT25" i="31"/>
  <c r="AS25" i="31"/>
  <c r="AR25" i="31"/>
  <c r="AQ25" i="31"/>
  <c r="AP25" i="31"/>
  <c r="AO25" i="31"/>
  <c r="AN25" i="31"/>
  <c r="AM25" i="31"/>
  <c r="AL25" i="31"/>
  <c r="AK25" i="31"/>
  <c r="AJ25" i="31"/>
  <c r="AI25" i="31"/>
  <c r="AH25" i="31"/>
  <c r="AG25" i="31"/>
  <c r="BH24" i="31"/>
  <c r="BG24" i="31"/>
  <c r="BE24" i="31"/>
  <c r="BD24" i="31"/>
  <c r="BC24" i="31"/>
  <c r="BB24" i="31"/>
  <c r="BA24" i="31"/>
  <c r="AZ24" i="31"/>
  <c r="AY24" i="31"/>
  <c r="AX24" i="31"/>
  <c r="AV24" i="31"/>
  <c r="AU24" i="31"/>
  <c r="AT24" i="31"/>
  <c r="AS24" i="31"/>
  <c r="AR24" i="31"/>
  <c r="AQ24" i="31"/>
  <c r="AP24" i="31"/>
  <c r="AO24" i="31"/>
  <c r="AN24" i="31"/>
  <c r="AM24" i="31"/>
  <c r="AL24" i="31"/>
  <c r="AK24" i="31"/>
  <c r="AJ24" i="31"/>
  <c r="AI24" i="31"/>
  <c r="AH24" i="31"/>
  <c r="AG24" i="31"/>
  <c r="BH23" i="31"/>
  <c r="BG23" i="31"/>
  <c r="BE23" i="31"/>
  <c r="BD23" i="31"/>
  <c r="BC23" i="31"/>
  <c r="BB23" i="31"/>
  <c r="BA23" i="31"/>
  <c r="AZ23" i="31"/>
  <c r="AY23" i="31"/>
  <c r="AX23" i="31"/>
  <c r="AV23" i="31"/>
  <c r="AU23" i="31"/>
  <c r="AT23" i="31"/>
  <c r="AS23" i="31"/>
  <c r="AR23" i="31"/>
  <c r="AQ23" i="31"/>
  <c r="AP23" i="31"/>
  <c r="AO23" i="31"/>
  <c r="AN23" i="31"/>
  <c r="AM23" i="31"/>
  <c r="AL23" i="31"/>
  <c r="AK23" i="31"/>
  <c r="AJ23" i="31"/>
  <c r="AI23" i="31"/>
  <c r="AH23" i="31"/>
  <c r="AG23" i="31"/>
  <c r="BH22" i="31"/>
  <c r="BG22" i="31"/>
  <c r="BE22" i="31"/>
  <c r="BD22" i="31"/>
  <c r="BC22" i="31"/>
  <c r="BB22" i="31"/>
  <c r="BA22" i="31"/>
  <c r="AZ22" i="31"/>
  <c r="AY22" i="31"/>
  <c r="AX22" i="31"/>
  <c r="AV22" i="31"/>
  <c r="AU22" i="31"/>
  <c r="AT22" i="31"/>
  <c r="AS22" i="31"/>
  <c r="AR22" i="31"/>
  <c r="AQ22" i="31"/>
  <c r="AP22" i="31"/>
  <c r="AO22" i="31"/>
  <c r="AN22" i="31"/>
  <c r="AM22" i="31"/>
  <c r="AL22" i="31"/>
  <c r="AK22" i="31"/>
  <c r="AJ22" i="31"/>
  <c r="AI22" i="31"/>
  <c r="AH22" i="31"/>
  <c r="AG22" i="31"/>
  <c r="BH21" i="31"/>
  <c r="BG21" i="31"/>
  <c r="BE21" i="31"/>
  <c r="BD21" i="31"/>
  <c r="BC21" i="31"/>
  <c r="BB21" i="31"/>
  <c r="BA21" i="31"/>
  <c r="AZ21" i="31"/>
  <c r="AY21" i="31"/>
  <c r="AX21" i="31"/>
  <c r="AV21" i="31"/>
  <c r="AU21" i="31"/>
  <c r="AT21" i="31"/>
  <c r="AS21" i="31"/>
  <c r="AR21" i="31"/>
  <c r="AQ21" i="31"/>
  <c r="AP21" i="31"/>
  <c r="AO21" i="31"/>
  <c r="AN21" i="31"/>
  <c r="AM21" i="31"/>
  <c r="AL21" i="31"/>
  <c r="AK21" i="31"/>
  <c r="AJ21" i="31"/>
  <c r="AI21" i="31"/>
  <c r="AH21" i="31"/>
  <c r="AG21" i="31"/>
  <c r="BG20" i="31"/>
  <c r="BE20" i="31"/>
  <c r="BD20" i="31"/>
  <c r="BC20" i="31"/>
  <c r="BB20" i="31"/>
  <c r="BA20" i="31"/>
  <c r="AZ20" i="31"/>
  <c r="AY20" i="31"/>
  <c r="AX20" i="31"/>
  <c r="AV20" i="31"/>
  <c r="AU20" i="31"/>
  <c r="AT20" i="31"/>
  <c r="AS20" i="31"/>
  <c r="AR20" i="31"/>
  <c r="AQ20" i="31"/>
  <c r="AP20" i="31"/>
  <c r="AO20" i="31"/>
  <c r="AN20" i="31"/>
  <c r="AM20" i="31"/>
  <c r="AL20" i="31"/>
  <c r="AK20" i="31"/>
  <c r="AJ20" i="31"/>
  <c r="AI20" i="31"/>
  <c r="AH20" i="31"/>
  <c r="AG20" i="31"/>
  <c r="BH19" i="31"/>
  <c r="BG19" i="31"/>
  <c r="BE19" i="31"/>
  <c r="BD19" i="31"/>
  <c r="BC19" i="31"/>
  <c r="BB19" i="31"/>
  <c r="BA19" i="31"/>
  <c r="AZ19" i="31"/>
  <c r="AY19" i="31"/>
  <c r="AX19" i="31"/>
  <c r="AV19" i="31"/>
  <c r="AU19" i="31"/>
  <c r="AT19" i="31"/>
  <c r="AS19" i="31"/>
  <c r="AR19" i="31"/>
  <c r="AQ19" i="31"/>
  <c r="AP19" i="31"/>
  <c r="AO19" i="31"/>
  <c r="AN19" i="31"/>
  <c r="AM19" i="31"/>
  <c r="AL19" i="31"/>
  <c r="AK19" i="31"/>
  <c r="AJ19" i="31"/>
  <c r="AI19" i="31"/>
  <c r="AH19" i="31"/>
  <c r="AG19" i="31"/>
  <c r="BH18" i="31"/>
  <c r="BG18" i="31"/>
  <c r="BE18" i="31"/>
  <c r="BD18" i="31"/>
  <c r="BC18" i="31"/>
  <c r="BB18" i="31"/>
  <c r="BA18" i="31"/>
  <c r="AZ18" i="31"/>
  <c r="AY18" i="31"/>
  <c r="AX18" i="31"/>
  <c r="AV18" i="31"/>
  <c r="AU18" i="31"/>
  <c r="AT18" i="31"/>
  <c r="AS18" i="31"/>
  <c r="AR18" i="31"/>
  <c r="AQ18" i="31"/>
  <c r="AP18" i="31"/>
  <c r="AO18" i="31"/>
  <c r="AN18" i="31"/>
  <c r="AM18" i="31"/>
  <c r="AL18" i="31"/>
  <c r="AK18" i="31"/>
  <c r="AJ18" i="31"/>
  <c r="AI18" i="31"/>
  <c r="AH18" i="31"/>
  <c r="AG18" i="31"/>
  <c r="BH17" i="31"/>
  <c r="BG17" i="31"/>
  <c r="BE17" i="31"/>
  <c r="BD17" i="31"/>
  <c r="BC17" i="31"/>
  <c r="BB17" i="31"/>
  <c r="BA17" i="31"/>
  <c r="AZ17" i="31"/>
  <c r="AY17" i="31"/>
  <c r="AX17" i="31"/>
  <c r="AV17" i="31"/>
  <c r="AU17" i="31"/>
  <c r="AT17" i="31"/>
  <c r="AS17" i="31"/>
  <c r="AR17" i="31"/>
  <c r="AQ17" i="31"/>
  <c r="AP17" i="31"/>
  <c r="AO17" i="31"/>
  <c r="AN17" i="31"/>
  <c r="AM17" i="31"/>
  <c r="AL17" i="31"/>
  <c r="AK17" i="31"/>
  <c r="AJ17" i="31"/>
  <c r="AI17" i="31"/>
  <c r="AH17" i="31"/>
  <c r="AG17" i="31"/>
  <c r="BH16" i="31"/>
  <c r="BG16" i="31"/>
  <c r="BE16" i="31"/>
  <c r="BD16" i="31"/>
  <c r="BC16" i="31"/>
  <c r="BB16" i="31"/>
  <c r="BA16" i="31"/>
  <c r="AZ16" i="31"/>
  <c r="AY16" i="31"/>
  <c r="AX16" i="31"/>
  <c r="AV16" i="31"/>
  <c r="AU16" i="31"/>
  <c r="AT16" i="31"/>
  <c r="AS16" i="31"/>
  <c r="AR16" i="31"/>
  <c r="AQ16" i="31"/>
  <c r="AP16" i="31"/>
  <c r="AO16" i="31"/>
  <c r="AN16" i="31"/>
  <c r="AM16" i="31"/>
  <c r="AL16" i="31"/>
  <c r="AK16" i="31"/>
  <c r="AJ16" i="31"/>
  <c r="AI16" i="31"/>
  <c r="AH16" i="31"/>
  <c r="AG16" i="31"/>
  <c r="BH15" i="31"/>
  <c r="BG15" i="31"/>
  <c r="BE15" i="31"/>
  <c r="BD15" i="31"/>
  <c r="BC15" i="31"/>
  <c r="BB15" i="31"/>
  <c r="BA15" i="31"/>
  <c r="AZ15" i="31"/>
  <c r="AY15" i="31"/>
  <c r="AX15" i="31"/>
  <c r="AV15" i="31"/>
  <c r="AU15" i="31"/>
  <c r="AT15" i="31"/>
  <c r="AS15" i="31"/>
  <c r="AR15" i="31"/>
  <c r="AQ15" i="31"/>
  <c r="AP15" i="31"/>
  <c r="AO15" i="31"/>
  <c r="AN15" i="31"/>
  <c r="AM15" i="31"/>
  <c r="AL15" i="31"/>
  <c r="AK15" i="31"/>
  <c r="AJ15" i="31"/>
  <c r="AI15" i="31"/>
  <c r="AH15" i="31"/>
  <c r="AG15" i="31"/>
  <c r="BH14" i="31"/>
  <c r="BG14" i="31"/>
  <c r="BE14" i="31"/>
  <c r="BD14" i="31"/>
  <c r="BC14" i="31"/>
  <c r="BB14" i="31"/>
  <c r="BA14" i="31"/>
  <c r="AZ14" i="31"/>
  <c r="AY14" i="31"/>
  <c r="AX14" i="31"/>
  <c r="AV14" i="31"/>
  <c r="AU14" i="31"/>
  <c r="AT14" i="31"/>
  <c r="AS14" i="31"/>
  <c r="AR14" i="31"/>
  <c r="AQ14" i="31"/>
  <c r="AP14" i="31"/>
  <c r="AO14" i="31"/>
  <c r="AN14" i="31"/>
  <c r="AM14" i="31"/>
  <c r="AL14" i="31"/>
  <c r="AK14" i="31"/>
  <c r="AJ14" i="31"/>
  <c r="AI14" i="31"/>
  <c r="AH14" i="31"/>
  <c r="AG14" i="31"/>
  <c r="BH13" i="31"/>
  <c r="BG13" i="31"/>
  <c r="BE13" i="31"/>
  <c r="BD13" i="31"/>
  <c r="BC13" i="31"/>
  <c r="BB13" i="31"/>
  <c r="BA13" i="31"/>
  <c r="AZ13" i="31"/>
  <c r="AY13" i="31"/>
  <c r="AX13" i="31"/>
  <c r="AV13" i="31"/>
  <c r="AU13" i="31"/>
  <c r="AT13" i="31"/>
  <c r="AS13" i="31"/>
  <c r="AR13" i="31"/>
  <c r="AQ13" i="31"/>
  <c r="AP13" i="31"/>
  <c r="AO13" i="31"/>
  <c r="AN13" i="31"/>
  <c r="AM13" i="31"/>
  <c r="AL13" i="31"/>
  <c r="AK13" i="31"/>
  <c r="AJ13" i="31"/>
  <c r="AI13" i="31"/>
  <c r="AH13" i="31"/>
  <c r="AG13" i="31"/>
  <c r="BH12" i="31"/>
  <c r="BG12" i="31"/>
  <c r="BE12" i="31"/>
  <c r="BD12" i="31"/>
  <c r="BC12" i="31"/>
  <c r="BB12" i="31"/>
  <c r="BA12" i="31"/>
  <c r="AZ12" i="31"/>
  <c r="AY12" i="31"/>
  <c r="AX12" i="31"/>
  <c r="AV12" i="31"/>
  <c r="AU12" i="31"/>
  <c r="AT12" i="31"/>
  <c r="AS12" i="31"/>
  <c r="AR12" i="31"/>
  <c r="AQ12" i="31"/>
  <c r="AP12" i="31"/>
  <c r="AO12" i="31"/>
  <c r="AN12" i="31"/>
  <c r="AM12" i="31"/>
  <c r="AL12" i="31"/>
  <c r="AK12" i="31"/>
  <c r="AJ12" i="31"/>
  <c r="AI12" i="31"/>
  <c r="AH12" i="31"/>
  <c r="AG12" i="31"/>
  <c r="BH11" i="31"/>
  <c r="BG11" i="31"/>
  <c r="BE11" i="31"/>
  <c r="BD11" i="31"/>
  <c r="BC11" i="31"/>
  <c r="BB11" i="31"/>
  <c r="BA11" i="31"/>
  <c r="AZ11" i="31"/>
  <c r="AY11" i="31"/>
  <c r="AX11" i="31"/>
  <c r="AV11" i="31"/>
  <c r="AU11" i="31"/>
  <c r="AT11" i="31"/>
  <c r="AS11" i="31"/>
  <c r="AR11" i="31"/>
  <c r="AQ11" i="31"/>
  <c r="AP11" i="31"/>
  <c r="AO11" i="31"/>
  <c r="AN11" i="31"/>
  <c r="AM11" i="31"/>
  <c r="AL11" i="31"/>
  <c r="AK11" i="31"/>
  <c r="AJ11" i="31"/>
  <c r="AI11" i="31"/>
  <c r="AH11" i="31"/>
  <c r="AG11" i="31"/>
  <c r="BH10" i="31"/>
  <c r="BG10" i="31"/>
  <c r="BE10" i="31"/>
  <c r="BD10" i="31"/>
  <c r="BC10" i="31"/>
  <c r="BB10" i="31"/>
  <c r="BA10" i="31"/>
  <c r="AZ10" i="31"/>
  <c r="AY10" i="31"/>
  <c r="AX10" i="31"/>
  <c r="AV10" i="31"/>
  <c r="AU10" i="31"/>
  <c r="AT10" i="31"/>
  <c r="AS10" i="31"/>
  <c r="AR10" i="31"/>
  <c r="AQ10" i="31"/>
  <c r="AP10" i="31"/>
  <c r="AO10" i="31"/>
  <c r="AN10" i="31"/>
  <c r="AM10" i="31"/>
  <c r="AL10" i="31"/>
  <c r="AK10" i="31"/>
  <c r="AJ10" i="31"/>
  <c r="AI10" i="31"/>
  <c r="AH10" i="31"/>
  <c r="AG10" i="31"/>
  <c r="BH9" i="31"/>
  <c r="BG9" i="31"/>
  <c r="BE9" i="31"/>
  <c r="BD9" i="31"/>
  <c r="BC9" i="31"/>
  <c r="BB9" i="31"/>
  <c r="BA9" i="31"/>
  <c r="AZ9" i="31"/>
  <c r="AY9" i="31"/>
  <c r="AX9" i="31"/>
  <c r="AV9" i="31"/>
  <c r="AU9" i="31"/>
  <c r="AT9" i="31"/>
  <c r="AS9" i="31"/>
  <c r="AR9" i="31"/>
  <c r="AQ9" i="31"/>
  <c r="AP9" i="31"/>
  <c r="AO9" i="31"/>
  <c r="AN9" i="31"/>
  <c r="AM9" i="31"/>
  <c r="AL9" i="31"/>
  <c r="AK9" i="31"/>
  <c r="AJ9" i="31"/>
  <c r="AI9" i="31"/>
  <c r="AH9" i="31"/>
  <c r="AG9" i="31"/>
  <c r="BH8" i="31"/>
  <c r="BG8" i="31"/>
  <c r="BE8" i="31"/>
  <c r="BD8" i="31"/>
  <c r="BC8" i="31"/>
  <c r="BB8" i="31"/>
  <c r="BA8" i="31"/>
  <c r="AZ8" i="31"/>
  <c r="AY8" i="31"/>
  <c r="AX8" i="31"/>
  <c r="AV8" i="31"/>
  <c r="AU8" i="31"/>
  <c r="AT8" i="31"/>
  <c r="AS8" i="31"/>
  <c r="AR8" i="31"/>
  <c r="AQ8" i="31"/>
  <c r="AP8" i="31"/>
  <c r="AO8" i="31"/>
  <c r="AN8" i="31"/>
  <c r="AM8" i="31"/>
  <c r="AL8" i="31"/>
  <c r="AK8" i="31"/>
  <c r="AJ8" i="31"/>
  <c r="AI8" i="31"/>
  <c r="AH8" i="31"/>
  <c r="AG8" i="31"/>
  <c r="BH7" i="31"/>
  <c r="BG7" i="31"/>
  <c r="BE7" i="31"/>
  <c r="BD7" i="31"/>
  <c r="BC7" i="31"/>
  <c r="BB7" i="31"/>
  <c r="BA7" i="31"/>
  <c r="AZ7" i="31"/>
  <c r="AY7" i="31"/>
  <c r="AX7" i="31"/>
  <c r="AV7" i="31"/>
  <c r="AU7" i="31"/>
  <c r="AT7" i="31"/>
  <c r="AS7" i="31"/>
  <c r="AR7" i="31"/>
  <c r="AQ7" i="31"/>
  <c r="AP7" i="31"/>
  <c r="AO7" i="31"/>
  <c r="AN7" i="31"/>
  <c r="AM7" i="31"/>
  <c r="AL7" i="31"/>
  <c r="AK7" i="31"/>
  <c r="AJ7" i="31"/>
  <c r="AI7" i="31"/>
  <c r="AH7" i="31"/>
  <c r="AG7" i="31"/>
  <c r="BH6" i="31"/>
  <c r="BG6" i="31"/>
  <c r="BE6" i="31"/>
  <c r="BD6" i="31"/>
  <c r="BC6" i="31"/>
  <c r="BB6" i="31"/>
  <c r="BA6" i="31"/>
  <c r="AZ6" i="31"/>
  <c r="AY6" i="31"/>
  <c r="AX6" i="31"/>
  <c r="AV6" i="31"/>
  <c r="AU6" i="31"/>
  <c r="AT6" i="31"/>
  <c r="AS6" i="31"/>
  <c r="AR6" i="31"/>
  <c r="AQ6" i="31"/>
  <c r="AP6" i="31"/>
  <c r="AO6" i="31"/>
  <c r="AN6" i="31"/>
  <c r="AM6" i="31"/>
  <c r="AL6" i="31"/>
  <c r="AK6" i="31"/>
  <c r="AJ6" i="31"/>
  <c r="AI6" i="31"/>
  <c r="AH6" i="31"/>
  <c r="AG6" i="31"/>
  <c r="BG5" i="31"/>
  <c r="BE5" i="31"/>
  <c r="BD5" i="31"/>
  <c r="BC5" i="31"/>
  <c r="BB5" i="31"/>
  <c r="BA5" i="31"/>
  <c r="AZ5" i="31"/>
  <c r="AY5" i="31"/>
  <c r="AX5" i="31"/>
  <c r="AV5" i="31"/>
  <c r="AU5" i="31"/>
  <c r="AT5" i="31"/>
  <c r="AS5" i="31"/>
  <c r="AR5" i="31"/>
  <c r="AQ5" i="31"/>
  <c r="AP5" i="31"/>
  <c r="AO5" i="31"/>
  <c r="AN5" i="31"/>
  <c r="AM5" i="31"/>
  <c r="AL5" i="31"/>
  <c r="AK5" i="31"/>
  <c r="AJ5" i="31"/>
  <c r="AI5" i="31"/>
  <c r="AH5" i="31"/>
  <c r="AG5" i="31"/>
  <c r="BH4" i="31"/>
  <c r="BG4" i="31"/>
  <c r="C4" i="31" s="1"/>
  <c r="BE4" i="31"/>
  <c r="BD4" i="31"/>
  <c r="BC4" i="31"/>
  <c r="BB4" i="31"/>
  <c r="BA4" i="31"/>
  <c r="AZ4" i="31"/>
  <c r="AY4" i="31"/>
  <c r="AX4" i="31"/>
  <c r="AV4" i="31"/>
  <c r="AU4" i="31"/>
  <c r="AT4" i="31"/>
  <c r="AS4" i="31"/>
  <c r="AR4" i="31"/>
  <c r="AQ4" i="31"/>
  <c r="AP4" i="31"/>
  <c r="AO4" i="31"/>
  <c r="AN4" i="31"/>
  <c r="AM4" i="31"/>
  <c r="AL4" i="31"/>
  <c r="AK4" i="31"/>
  <c r="AJ4" i="31"/>
  <c r="AI4" i="31"/>
  <c r="AH4" i="31"/>
  <c r="AG4" i="31"/>
  <c r="BH3" i="31"/>
  <c r="BG3" i="31"/>
  <c r="C3" i="31" s="1"/>
  <c r="BE3" i="31"/>
  <c r="BD3" i="31"/>
  <c r="BC3" i="31"/>
  <c r="BB3" i="31"/>
  <c r="BA3" i="31"/>
  <c r="AZ3" i="31"/>
  <c r="AY3" i="31"/>
  <c r="AX3" i="31"/>
  <c r="AU3" i="31"/>
  <c r="AT3" i="31"/>
  <c r="AS3" i="31"/>
  <c r="AR3" i="31"/>
  <c r="AQ3" i="31"/>
  <c r="AP3" i="31"/>
  <c r="AO3" i="31"/>
  <c r="AN3" i="31"/>
  <c r="AM3" i="31"/>
  <c r="AL3" i="31"/>
  <c r="AK3" i="31"/>
  <c r="AJ3" i="31"/>
  <c r="AI3" i="31"/>
  <c r="AH3" i="31"/>
  <c r="B3" i="31" s="1"/>
  <c r="AG3" i="31"/>
  <c r="C22" i="31"/>
  <c r="C25" i="31"/>
  <c r="C17" i="31"/>
  <c r="C7" i="31"/>
  <c r="B6" i="31"/>
  <c r="C14" i="31"/>
  <c r="B20" i="31"/>
  <c r="B24" i="31"/>
  <c r="B4" i="31"/>
  <c r="B25" i="31"/>
  <c r="BN22" i="29"/>
  <c r="BN16" i="29"/>
  <c r="BQ8" i="29"/>
  <c r="BQ21" i="29"/>
  <c r="BQ18" i="29"/>
  <c r="BQ11" i="29"/>
  <c r="BN25" i="29"/>
  <c r="BN19" i="29"/>
  <c r="BN10" i="29"/>
  <c r="BN5" i="29"/>
  <c r="BK28" i="29"/>
  <c r="BN13" i="29"/>
  <c r="BQ5" i="29"/>
  <c r="BK25" i="29"/>
  <c r="BK20" i="29"/>
  <c r="BK17" i="29"/>
  <c r="BK11" i="29"/>
  <c r="BK14" i="29"/>
  <c r="BK5" i="29"/>
  <c r="BK8" i="29"/>
  <c r="BS26" i="26"/>
  <c r="BS20" i="26"/>
  <c r="BS17" i="26"/>
  <c r="BS14" i="26"/>
  <c r="BS11" i="26"/>
  <c r="BS5" i="26"/>
  <c r="BP29" i="26"/>
  <c r="BP26" i="26"/>
  <c r="BP23" i="26"/>
  <c r="BP20" i="26"/>
  <c r="BP14" i="26"/>
  <c r="BP11" i="26"/>
  <c r="BP8" i="26"/>
  <c r="BP5" i="26"/>
  <c r="BM28" i="26"/>
  <c r="BM25" i="26"/>
  <c r="BM22" i="26"/>
  <c r="BM19" i="26"/>
  <c r="BM16" i="26"/>
  <c r="BM13" i="26"/>
  <c r="BM8" i="26"/>
  <c r="BM5" i="26"/>
  <c r="AN8" i="25"/>
  <c r="F8" i="25" s="1"/>
  <c r="W14" i="25"/>
  <c r="C14" i="25" s="1"/>
  <c r="BH26" i="29"/>
  <c r="BG26" i="29"/>
  <c r="BE26" i="29"/>
  <c r="BD26" i="29"/>
  <c r="BC26" i="29"/>
  <c r="BB26" i="29"/>
  <c r="BA26" i="29"/>
  <c r="AZ26" i="29"/>
  <c r="AY26" i="29"/>
  <c r="AX26" i="29"/>
  <c r="AW26" i="29"/>
  <c r="AV26" i="29"/>
  <c r="AU26" i="29"/>
  <c r="AT26" i="29"/>
  <c r="AS26" i="29"/>
  <c r="AR26" i="29"/>
  <c r="AQ26" i="29"/>
  <c r="AP26" i="29"/>
  <c r="AO26" i="29"/>
  <c r="AN26" i="29"/>
  <c r="AM26" i="29"/>
  <c r="AL26" i="29"/>
  <c r="AK26" i="29"/>
  <c r="AJ26" i="29"/>
  <c r="AI26" i="29"/>
  <c r="AH26" i="29"/>
  <c r="AG26" i="29"/>
  <c r="BH3" i="29"/>
  <c r="BG3" i="29"/>
  <c r="BE3" i="29"/>
  <c r="BD3" i="29"/>
  <c r="BC3" i="29"/>
  <c r="BB3" i="29"/>
  <c r="BA3" i="29"/>
  <c r="AZ3" i="29"/>
  <c r="AY3" i="29"/>
  <c r="AX3" i="29"/>
  <c r="AW3" i="29"/>
  <c r="AV3" i="29"/>
  <c r="AU3" i="29"/>
  <c r="AT3" i="29"/>
  <c r="AS3" i="29"/>
  <c r="AR3" i="29"/>
  <c r="AQ3" i="29"/>
  <c r="AP3" i="29"/>
  <c r="AO3" i="29"/>
  <c r="AN3" i="29"/>
  <c r="AM3" i="29"/>
  <c r="AL3" i="29"/>
  <c r="AK3" i="29"/>
  <c r="AJ3" i="29"/>
  <c r="AI3" i="29"/>
  <c r="AH3" i="29"/>
  <c r="AG3" i="29"/>
  <c r="BH25" i="29"/>
  <c r="BG25" i="29"/>
  <c r="BE25" i="29"/>
  <c r="BD25" i="29"/>
  <c r="BC25" i="29"/>
  <c r="BB25" i="29"/>
  <c r="BA25" i="29"/>
  <c r="AZ25" i="29"/>
  <c r="AY25" i="29"/>
  <c r="AX25" i="29"/>
  <c r="AW25" i="29"/>
  <c r="AV25" i="29"/>
  <c r="AU25" i="29"/>
  <c r="AT25" i="29"/>
  <c r="AS25" i="29"/>
  <c r="AR25" i="29"/>
  <c r="AQ25" i="29"/>
  <c r="AP25" i="29"/>
  <c r="AO25" i="29"/>
  <c r="AN25" i="29"/>
  <c r="AM25" i="29"/>
  <c r="AL25" i="29"/>
  <c r="AK25" i="29"/>
  <c r="AJ25" i="29"/>
  <c r="AI25" i="29"/>
  <c r="AH25" i="29"/>
  <c r="AG25" i="29"/>
  <c r="BH24" i="29"/>
  <c r="BG24" i="29"/>
  <c r="BE24" i="29"/>
  <c r="BD24" i="29"/>
  <c r="BC24" i="29"/>
  <c r="BB24" i="29"/>
  <c r="BA24" i="29"/>
  <c r="AZ24" i="29"/>
  <c r="AY24" i="29"/>
  <c r="AX24" i="29"/>
  <c r="AW24" i="29"/>
  <c r="AV24" i="29"/>
  <c r="AU24" i="29"/>
  <c r="AT24" i="29"/>
  <c r="AS24" i="29"/>
  <c r="AR24" i="29"/>
  <c r="AQ24" i="29"/>
  <c r="AP24" i="29"/>
  <c r="AO24" i="29"/>
  <c r="AN24" i="29"/>
  <c r="AM24" i="29"/>
  <c r="AL24" i="29"/>
  <c r="AK24" i="29"/>
  <c r="AJ24" i="29"/>
  <c r="AI24" i="29"/>
  <c r="AH24" i="29"/>
  <c r="AG24" i="29"/>
  <c r="BH23" i="29"/>
  <c r="BG23" i="29"/>
  <c r="BE23" i="29"/>
  <c r="BD23" i="29"/>
  <c r="BC23" i="29"/>
  <c r="BB23" i="29"/>
  <c r="BA23" i="29"/>
  <c r="AZ23" i="29"/>
  <c r="AY23" i="29"/>
  <c r="AX23" i="29"/>
  <c r="AW23" i="29"/>
  <c r="AV23" i="29"/>
  <c r="AU23" i="29"/>
  <c r="AT23" i="29"/>
  <c r="AS23" i="29"/>
  <c r="AR23" i="29"/>
  <c r="AQ23" i="29"/>
  <c r="AP23" i="29"/>
  <c r="AO23" i="29"/>
  <c r="AN23" i="29"/>
  <c r="AM23" i="29"/>
  <c r="AL23" i="29"/>
  <c r="AK23" i="29"/>
  <c r="AJ23" i="29"/>
  <c r="AI23" i="29"/>
  <c r="AH23" i="29"/>
  <c r="AG23" i="29"/>
  <c r="BH22" i="29"/>
  <c r="BG22" i="29"/>
  <c r="BE22" i="29"/>
  <c r="BD22" i="29"/>
  <c r="BC22" i="29"/>
  <c r="BB22" i="29"/>
  <c r="BA22" i="29"/>
  <c r="AZ22" i="29"/>
  <c r="AY22" i="29"/>
  <c r="AX22" i="29"/>
  <c r="AW22" i="29"/>
  <c r="AV22" i="29"/>
  <c r="AU22" i="29"/>
  <c r="AT22" i="29"/>
  <c r="AS22" i="29"/>
  <c r="AR22" i="29"/>
  <c r="AQ22" i="29"/>
  <c r="AP22" i="29"/>
  <c r="AO22" i="29"/>
  <c r="AN22" i="29"/>
  <c r="AM22" i="29"/>
  <c r="AL22" i="29"/>
  <c r="AK22" i="29"/>
  <c r="AJ22" i="29"/>
  <c r="AI22" i="29"/>
  <c r="AH22" i="29"/>
  <c r="AG22" i="29"/>
  <c r="BH21" i="29"/>
  <c r="BG21" i="29"/>
  <c r="BE21" i="29"/>
  <c r="BD21" i="29"/>
  <c r="BC21" i="29"/>
  <c r="BB21" i="29"/>
  <c r="BA21" i="29"/>
  <c r="AZ21" i="29"/>
  <c r="AY21" i="29"/>
  <c r="AX21" i="29"/>
  <c r="AW21" i="29"/>
  <c r="AV21" i="29"/>
  <c r="AU21" i="29"/>
  <c r="AT21" i="29"/>
  <c r="AS21" i="29"/>
  <c r="AR21" i="29"/>
  <c r="AQ21" i="29"/>
  <c r="AP21" i="29"/>
  <c r="AO21" i="29"/>
  <c r="AN21" i="29"/>
  <c r="AM21" i="29"/>
  <c r="AL21" i="29"/>
  <c r="AK21" i="29"/>
  <c r="AJ21" i="29"/>
  <c r="AI21" i="29"/>
  <c r="AH21" i="29"/>
  <c r="AG21" i="29"/>
  <c r="BH20" i="29"/>
  <c r="BG20" i="29"/>
  <c r="BE20" i="29"/>
  <c r="BD20" i="29"/>
  <c r="BC20" i="29"/>
  <c r="BB20" i="29"/>
  <c r="BA20" i="29"/>
  <c r="AZ20" i="29"/>
  <c r="AY20" i="29"/>
  <c r="AX20" i="29"/>
  <c r="AW20" i="29"/>
  <c r="AV20" i="29"/>
  <c r="AU20" i="29"/>
  <c r="AT20" i="29"/>
  <c r="AS20" i="29"/>
  <c r="AR20" i="29"/>
  <c r="AQ20" i="29"/>
  <c r="AP20" i="29"/>
  <c r="AO20" i="29"/>
  <c r="AN20" i="29"/>
  <c r="AM20" i="29"/>
  <c r="AL20" i="29"/>
  <c r="AK20" i="29"/>
  <c r="AJ20" i="29"/>
  <c r="AI20" i="29"/>
  <c r="AH20" i="29"/>
  <c r="AG20" i="29"/>
  <c r="BH19" i="29"/>
  <c r="BG19" i="29"/>
  <c r="BE19" i="29"/>
  <c r="BD19" i="29"/>
  <c r="BC19" i="29"/>
  <c r="BB19" i="29"/>
  <c r="BA19" i="29"/>
  <c r="AZ19" i="29"/>
  <c r="AY19" i="29"/>
  <c r="AX19" i="29"/>
  <c r="AW19" i="29"/>
  <c r="AV19" i="29"/>
  <c r="AU19" i="29"/>
  <c r="AT19" i="29"/>
  <c r="AS19" i="29"/>
  <c r="AR19" i="29"/>
  <c r="AQ19" i="29"/>
  <c r="AP19" i="29"/>
  <c r="AO19" i="29"/>
  <c r="AN19" i="29"/>
  <c r="AM19" i="29"/>
  <c r="AL19" i="29"/>
  <c r="AK19" i="29"/>
  <c r="AJ19" i="29"/>
  <c r="AI19" i="29"/>
  <c r="AH19" i="29"/>
  <c r="AG19" i="29"/>
  <c r="BH18" i="29"/>
  <c r="BG18" i="29"/>
  <c r="BE18" i="29"/>
  <c r="BD18" i="29"/>
  <c r="BC18" i="29"/>
  <c r="BB18" i="29"/>
  <c r="BA18" i="29"/>
  <c r="AZ18" i="29"/>
  <c r="AY18" i="29"/>
  <c r="AX18" i="29"/>
  <c r="AW18" i="29"/>
  <c r="AV18" i="29"/>
  <c r="AU18" i="29"/>
  <c r="AT18" i="29"/>
  <c r="AS18" i="29"/>
  <c r="AR18" i="29"/>
  <c r="AQ18" i="29"/>
  <c r="AP18" i="29"/>
  <c r="AO18" i="29"/>
  <c r="AN18" i="29"/>
  <c r="AM18" i="29"/>
  <c r="AL18" i="29"/>
  <c r="AK18" i="29"/>
  <c r="AJ18" i="29"/>
  <c r="AI18" i="29"/>
  <c r="AH18" i="29"/>
  <c r="AG18" i="29"/>
  <c r="BH17" i="29"/>
  <c r="BG17" i="29"/>
  <c r="BE17" i="29"/>
  <c r="BD17" i="29"/>
  <c r="BC17" i="29"/>
  <c r="BB17" i="29"/>
  <c r="BA17" i="29"/>
  <c r="AZ17" i="29"/>
  <c r="AY17" i="29"/>
  <c r="AX17" i="29"/>
  <c r="AW17" i="29"/>
  <c r="AV17" i="29"/>
  <c r="AU17" i="29"/>
  <c r="AT17" i="29"/>
  <c r="AS17" i="29"/>
  <c r="AR17" i="29"/>
  <c r="AQ17" i="29"/>
  <c r="AP17" i="29"/>
  <c r="AO17" i="29"/>
  <c r="AN17" i="29"/>
  <c r="AM17" i="29"/>
  <c r="AL17" i="29"/>
  <c r="AK17" i="29"/>
  <c r="AJ17" i="29"/>
  <c r="AI17" i="29"/>
  <c r="AH17" i="29"/>
  <c r="AG17" i="29"/>
  <c r="BH16" i="29"/>
  <c r="BG16" i="29"/>
  <c r="BE16" i="29"/>
  <c r="BD16" i="29"/>
  <c r="BC16" i="29"/>
  <c r="BB16" i="29"/>
  <c r="BA16" i="29"/>
  <c r="AZ16" i="29"/>
  <c r="AY16" i="29"/>
  <c r="AX16" i="29"/>
  <c r="AW16" i="29"/>
  <c r="AV16" i="29"/>
  <c r="AU16" i="29"/>
  <c r="AT16" i="29"/>
  <c r="AS16" i="29"/>
  <c r="AR16" i="29"/>
  <c r="AQ16" i="29"/>
  <c r="AP16" i="29"/>
  <c r="AO16" i="29"/>
  <c r="AN16" i="29"/>
  <c r="AM16" i="29"/>
  <c r="AL16" i="29"/>
  <c r="AK16" i="29"/>
  <c r="AJ16" i="29"/>
  <c r="AI16" i="29"/>
  <c r="AH16" i="29"/>
  <c r="AG16" i="29"/>
  <c r="BH15" i="29"/>
  <c r="BG15" i="29"/>
  <c r="BE15" i="29"/>
  <c r="BD15" i="29"/>
  <c r="BC15" i="29"/>
  <c r="BB15" i="29"/>
  <c r="BA15" i="29"/>
  <c r="AZ15" i="29"/>
  <c r="AY15" i="29"/>
  <c r="AX15" i="29"/>
  <c r="AW15" i="29"/>
  <c r="AV15" i="29"/>
  <c r="AU15" i="29"/>
  <c r="AT15" i="29"/>
  <c r="AS15" i="29"/>
  <c r="AR15" i="29"/>
  <c r="AQ15" i="29"/>
  <c r="AP15" i="29"/>
  <c r="AO15" i="29"/>
  <c r="AN15" i="29"/>
  <c r="AM15" i="29"/>
  <c r="AL15" i="29"/>
  <c r="AK15" i="29"/>
  <c r="AJ15" i="29"/>
  <c r="AI15" i="29"/>
  <c r="AH15" i="29"/>
  <c r="AG15" i="29"/>
  <c r="BH14" i="29"/>
  <c r="BG14" i="29"/>
  <c r="BE14" i="29"/>
  <c r="BD14" i="29"/>
  <c r="BC14" i="29"/>
  <c r="BB14" i="29"/>
  <c r="BA14" i="29"/>
  <c r="AZ14" i="29"/>
  <c r="AY14" i="29"/>
  <c r="AX14" i="29"/>
  <c r="AW14" i="29"/>
  <c r="AV14" i="29"/>
  <c r="AU14" i="29"/>
  <c r="AT14" i="29"/>
  <c r="AS14" i="29"/>
  <c r="AR14" i="29"/>
  <c r="AQ14" i="29"/>
  <c r="AP14" i="29"/>
  <c r="AO14" i="29"/>
  <c r="AN14" i="29"/>
  <c r="AM14" i="29"/>
  <c r="AL14" i="29"/>
  <c r="AK14" i="29"/>
  <c r="AJ14" i="29"/>
  <c r="AI14" i="29"/>
  <c r="AH14" i="29"/>
  <c r="AG14" i="29"/>
  <c r="BH13" i="29"/>
  <c r="BG13" i="29"/>
  <c r="BE13" i="29"/>
  <c r="BD13" i="29"/>
  <c r="BC13" i="29"/>
  <c r="BB13" i="29"/>
  <c r="BA13" i="29"/>
  <c r="AZ13" i="29"/>
  <c r="AY13" i="29"/>
  <c r="AX13" i="29"/>
  <c r="AW13" i="29"/>
  <c r="AV13" i="29"/>
  <c r="AU13" i="29"/>
  <c r="AT13" i="29"/>
  <c r="AS13" i="29"/>
  <c r="AR13" i="29"/>
  <c r="AQ13" i="29"/>
  <c r="AP13" i="29"/>
  <c r="AO13" i="29"/>
  <c r="AN13" i="29"/>
  <c r="AM13" i="29"/>
  <c r="AL13" i="29"/>
  <c r="AK13" i="29"/>
  <c r="AJ13" i="29"/>
  <c r="AI13" i="29"/>
  <c r="AH13" i="29"/>
  <c r="B13" i="29" s="1"/>
  <c r="AG13" i="29"/>
  <c r="BH12" i="29"/>
  <c r="BG12" i="29"/>
  <c r="BE12" i="29"/>
  <c r="BD12" i="29"/>
  <c r="BC12" i="29"/>
  <c r="BB12" i="29"/>
  <c r="BA12" i="29"/>
  <c r="AZ12" i="29"/>
  <c r="AY12" i="29"/>
  <c r="AX12" i="29"/>
  <c r="AW12" i="29"/>
  <c r="AV12" i="29"/>
  <c r="AU12" i="29"/>
  <c r="AT12" i="29"/>
  <c r="AS12" i="29"/>
  <c r="AR12" i="29"/>
  <c r="AQ12" i="29"/>
  <c r="AP12" i="29"/>
  <c r="AO12" i="29"/>
  <c r="AN12" i="29"/>
  <c r="AM12" i="29"/>
  <c r="AL12" i="29"/>
  <c r="AK12" i="29"/>
  <c r="AJ12" i="29"/>
  <c r="AI12" i="29"/>
  <c r="AH12" i="29"/>
  <c r="AG12" i="29"/>
  <c r="BH11" i="29"/>
  <c r="BG11" i="29"/>
  <c r="C11" i="29" s="1"/>
  <c r="BE11" i="29"/>
  <c r="BD11" i="29"/>
  <c r="BC11" i="29"/>
  <c r="BB11" i="29"/>
  <c r="BA11" i="29"/>
  <c r="AZ11" i="29"/>
  <c r="AY11" i="29"/>
  <c r="AX11" i="29"/>
  <c r="AW11" i="29"/>
  <c r="AV11" i="29"/>
  <c r="AU11" i="29"/>
  <c r="AT11" i="29"/>
  <c r="AS11" i="29"/>
  <c r="AR11" i="29"/>
  <c r="AQ11" i="29"/>
  <c r="AP11" i="29"/>
  <c r="AO11" i="29"/>
  <c r="AN11" i="29"/>
  <c r="AM11" i="29"/>
  <c r="AL11" i="29"/>
  <c r="AK11" i="29"/>
  <c r="AJ11" i="29"/>
  <c r="AI11" i="29"/>
  <c r="AH11" i="29"/>
  <c r="AG11" i="29"/>
  <c r="BH10" i="29"/>
  <c r="C10" i="29" s="1"/>
  <c r="BG10" i="29"/>
  <c r="BE10" i="29"/>
  <c r="BD10" i="29"/>
  <c r="BC10" i="29"/>
  <c r="BB10" i="29"/>
  <c r="BA10" i="29"/>
  <c r="AZ10" i="29"/>
  <c r="AY10" i="29"/>
  <c r="AX10" i="29"/>
  <c r="AW10" i="29"/>
  <c r="AV10" i="29"/>
  <c r="AU10" i="29"/>
  <c r="AT10" i="29"/>
  <c r="AS10" i="29"/>
  <c r="AR10" i="29"/>
  <c r="AQ10" i="29"/>
  <c r="AP10" i="29"/>
  <c r="AO10" i="29"/>
  <c r="AN10" i="29"/>
  <c r="AM10" i="29"/>
  <c r="AL10" i="29"/>
  <c r="AK10" i="29"/>
  <c r="AJ10" i="29"/>
  <c r="AI10" i="29"/>
  <c r="AH10" i="29"/>
  <c r="AG10" i="29"/>
  <c r="BH9" i="29"/>
  <c r="BG9" i="29"/>
  <c r="C9" i="29" s="1"/>
  <c r="BE9" i="29"/>
  <c r="BD9" i="29"/>
  <c r="BC9" i="29"/>
  <c r="BB9" i="29"/>
  <c r="BA9" i="29"/>
  <c r="AZ9" i="29"/>
  <c r="AY9" i="29"/>
  <c r="AX9" i="29"/>
  <c r="AW9" i="29"/>
  <c r="AV9" i="29"/>
  <c r="AU9" i="29"/>
  <c r="AT9" i="29"/>
  <c r="AS9" i="29"/>
  <c r="AR9" i="29"/>
  <c r="AQ9" i="29"/>
  <c r="AP9" i="29"/>
  <c r="AO9" i="29"/>
  <c r="AN9" i="29"/>
  <c r="AM9" i="29"/>
  <c r="AL9" i="29"/>
  <c r="AK9" i="29"/>
  <c r="AJ9" i="29"/>
  <c r="AI9" i="29"/>
  <c r="AH9" i="29"/>
  <c r="AG9" i="29"/>
  <c r="BH8" i="29"/>
  <c r="C8" i="29" s="1"/>
  <c r="BG8" i="29"/>
  <c r="BE8" i="29"/>
  <c r="BD8" i="29"/>
  <c r="BC8" i="29"/>
  <c r="BB8" i="29"/>
  <c r="BA8" i="29"/>
  <c r="AZ8" i="29"/>
  <c r="AY8" i="29"/>
  <c r="AX8" i="29"/>
  <c r="AW8" i="29"/>
  <c r="AV8" i="29"/>
  <c r="AU8" i="29"/>
  <c r="AT8" i="29"/>
  <c r="AS8" i="29"/>
  <c r="AR8" i="29"/>
  <c r="AQ8" i="29"/>
  <c r="AP8" i="29"/>
  <c r="AO8" i="29"/>
  <c r="AN8" i="29"/>
  <c r="AM8" i="29"/>
  <c r="AL8" i="29"/>
  <c r="AK8" i="29"/>
  <c r="AJ8" i="29"/>
  <c r="AI8" i="29"/>
  <c r="AH8" i="29"/>
  <c r="AG8" i="29"/>
  <c r="BH7" i="29"/>
  <c r="BG7" i="29"/>
  <c r="BE7" i="29"/>
  <c r="BD7" i="29"/>
  <c r="BC7" i="29"/>
  <c r="BB7" i="29"/>
  <c r="BA7" i="29"/>
  <c r="AZ7" i="29"/>
  <c r="AY7" i="29"/>
  <c r="AX7" i="29"/>
  <c r="AW7" i="29"/>
  <c r="AV7" i="29"/>
  <c r="AU7" i="29"/>
  <c r="AT7" i="29"/>
  <c r="AS7" i="29"/>
  <c r="AR7" i="29"/>
  <c r="AQ7" i="29"/>
  <c r="AP7" i="29"/>
  <c r="AO7" i="29"/>
  <c r="AN7" i="29"/>
  <c r="AM7" i="29"/>
  <c r="AL7" i="29"/>
  <c r="AK7" i="29"/>
  <c r="AJ7" i="29"/>
  <c r="AI7" i="29"/>
  <c r="AH7" i="29"/>
  <c r="B7" i="29" s="1"/>
  <c r="AG7" i="29"/>
  <c r="BH6" i="29"/>
  <c r="BG6" i="29"/>
  <c r="BE6" i="29"/>
  <c r="BD6" i="29"/>
  <c r="BC6" i="29"/>
  <c r="BB6" i="29"/>
  <c r="BA6" i="29"/>
  <c r="AZ6" i="29"/>
  <c r="AY6" i="29"/>
  <c r="AX6" i="29"/>
  <c r="AW6" i="29"/>
  <c r="AV6" i="29"/>
  <c r="AU6" i="29"/>
  <c r="AT6" i="29"/>
  <c r="AS6" i="29"/>
  <c r="AR6" i="29"/>
  <c r="AQ6" i="29"/>
  <c r="AP6" i="29"/>
  <c r="AO6" i="29"/>
  <c r="AN6" i="29"/>
  <c r="AM6" i="29"/>
  <c r="AL6" i="29"/>
  <c r="AK6" i="29"/>
  <c r="AJ6" i="29"/>
  <c r="AI6" i="29"/>
  <c r="AH6" i="29"/>
  <c r="AG6" i="29"/>
  <c r="BH5" i="29"/>
  <c r="BG5" i="29"/>
  <c r="C5" i="29" s="1"/>
  <c r="BE5" i="29"/>
  <c r="BD5" i="29"/>
  <c r="BC5" i="29"/>
  <c r="BB5" i="29"/>
  <c r="BA5" i="29"/>
  <c r="AZ5" i="29"/>
  <c r="AY5" i="29"/>
  <c r="AX5" i="29"/>
  <c r="AW5" i="29"/>
  <c r="AV5" i="29"/>
  <c r="AU5" i="29"/>
  <c r="AT5" i="29"/>
  <c r="AS5" i="29"/>
  <c r="AR5" i="29"/>
  <c r="AQ5" i="29"/>
  <c r="AP5" i="29"/>
  <c r="AO5" i="29"/>
  <c r="AN5" i="29"/>
  <c r="AM5" i="29"/>
  <c r="AL5" i="29"/>
  <c r="AK5" i="29"/>
  <c r="AJ5" i="29"/>
  <c r="AI5" i="29"/>
  <c r="AH5" i="29"/>
  <c r="B5" i="29" s="1"/>
  <c r="AG5" i="29"/>
  <c r="BH4" i="29"/>
  <c r="BG4" i="29"/>
  <c r="BE4" i="29"/>
  <c r="BD4" i="29"/>
  <c r="BC4" i="29"/>
  <c r="BB4" i="29"/>
  <c r="BA4" i="29"/>
  <c r="AZ4" i="29"/>
  <c r="AY4" i="29"/>
  <c r="AX4" i="29"/>
  <c r="AW4" i="29"/>
  <c r="AV4" i="29"/>
  <c r="AU4" i="29"/>
  <c r="AT4" i="29"/>
  <c r="AS4" i="29"/>
  <c r="AR4" i="29"/>
  <c r="AQ4" i="29"/>
  <c r="AP4" i="29"/>
  <c r="AO4" i="29"/>
  <c r="AN4" i="29"/>
  <c r="AM4" i="29"/>
  <c r="AL4" i="29"/>
  <c r="AK4" i="29"/>
  <c r="AJ4" i="29"/>
  <c r="AI4" i="29"/>
  <c r="AH4" i="29"/>
  <c r="AG4" i="29"/>
  <c r="C26" i="29"/>
  <c r="C6" i="29"/>
  <c r="C20" i="29"/>
  <c r="C19" i="29"/>
  <c r="B12" i="29"/>
  <c r="B3" i="29"/>
  <c r="B25" i="29"/>
  <c r="C24" i="29"/>
  <c r="B21" i="29"/>
  <c r="B10" i="29"/>
  <c r="B23" i="29"/>
  <c r="B20" i="29"/>
  <c r="B4" i="29"/>
  <c r="B16" i="29"/>
  <c r="B19" i="29"/>
  <c r="C15" i="29"/>
  <c r="BI4" i="26"/>
  <c r="BJ4" i="26"/>
  <c r="BI5" i="26"/>
  <c r="BJ5" i="26"/>
  <c r="C5" i="26" s="1"/>
  <c r="BI6" i="26"/>
  <c r="BJ6" i="26"/>
  <c r="C6" i="26" s="1"/>
  <c r="BI7" i="26"/>
  <c r="BJ7" i="26"/>
  <c r="BI8" i="26"/>
  <c r="BJ8" i="26"/>
  <c r="C8" i="26" s="1"/>
  <c r="BI9" i="26"/>
  <c r="BJ9" i="26"/>
  <c r="BI10" i="26"/>
  <c r="BJ10" i="26"/>
  <c r="C10" i="26" s="1"/>
  <c r="BI11" i="26"/>
  <c r="BJ11" i="26"/>
  <c r="C11" i="26" s="1"/>
  <c r="BI12" i="26"/>
  <c r="BJ12" i="26"/>
  <c r="BI13" i="26"/>
  <c r="BJ13" i="26"/>
  <c r="BI14" i="26"/>
  <c r="BJ14" i="26"/>
  <c r="BI15" i="26"/>
  <c r="BJ15" i="26"/>
  <c r="BI16" i="26"/>
  <c r="BJ16" i="26"/>
  <c r="BI17" i="26"/>
  <c r="BJ17" i="26"/>
  <c r="C17" i="26" s="1"/>
  <c r="BI18" i="26"/>
  <c r="BJ18" i="26"/>
  <c r="C18" i="26" s="1"/>
  <c r="BI19" i="26"/>
  <c r="BJ19" i="26"/>
  <c r="BI20" i="26"/>
  <c r="BJ20" i="26"/>
  <c r="C20" i="26" s="1"/>
  <c r="BI21" i="26"/>
  <c r="BJ21" i="26"/>
  <c r="BI22" i="26"/>
  <c r="BJ22" i="26"/>
  <c r="C22" i="26" s="1"/>
  <c r="BI23" i="26"/>
  <c r="BJ23" i="26"/>
  <c r="BI24" i="26"/>
  <c r="BJ24" i="26"/>
  <c r="C24" i="26" s="1"/>
  <c r="BI25" i="26"/>
  <c r="BJ3" i="26"/>
  <c r="C3" i="26" s="1"/>
  <c r="BI3" i="26"/>
  <c r="BE4" i="26"/>
  <c r="BF4" i="26"/>
  <c r="BG4" i="26"/>
  <c r="BE5" i="26"/>
  <c r="BF5" i="26"/>
  <c r="BG5" i="26"/>
  <c r="BE6" i="26"/>
  <c r="BF6" i="26"/>
  <c r="BG6" i="26"/>
  <c r="BE7" i="26"/>
  <c r="BF7" i="26"/>
  <c r="BG7" i="26"/>
  <c r="BE8" i="26"/>
  <c r="BF8" i="26"/>
  <c r="BG8" i="26"/>
  <c r="BE9" i="26"/>
  <c r="BF9" i="26"/>
  <c r="BG9" i="26"/>
  <c r="BE10" i="26"/>
  <c r="BF10" i="26"/>
  <c r="BG10" i="26"/>
  <c r="BE11" i="26"/>
  <c r="BF11" i="26"/>
  <c r="BG11" i="26"/>
  <c r="BE12" i="26"/>
  <c r="BF12" i="26"/>
  <c r="BG12" i="26"/>
  <c r="BE13" i="26"/>
  <c r="BF13" i="26"/>
  <c r="BG13" i="26"/>
  <c r="BE14" i="26"/>
  <c r="BF14" i="26"/>
  <c r="BG14" i="26"/>
  <c r="BE15" i="26"/>
  <c r="BF15" i="26"/>
  <c r="BG15" i="26"/>
  <c r="BE16" i="26"/>
  <c r="BF16" i="26"/>
  <c r="BG16" i="26"/>
  <c r="BE17" i="26"/>
  <c r="BF17" i="26"/>
  <c r="BG17" i="26"/>
  <c r="BE18" i="26"/>
  <c r="BF18" i="26"/>
  <c r="BG18" i="26"/>
  <c r="BE19" i="26"/>
  <c r="BF19" i="26"/>
  <c r="BG19" i="26"/>
  <c r="BE20" i="26"/>
  <c r="BF20" i="26"/>
  <c r="BG20" i="26"/>
  <c r="BE21" i="26"/>
  <c r="BF21" i="26"/>
  <c r="BG21" i="26"/>
  <c r="BE22" i="26"/>
  <c r="BF22" i="26"/>
  <c r="BG22" i="26"/>
  <c r="BE23" i="26"/>
  <c r="BF23" i="26"/>
  <c r="BG23" i="26"/>
  <c r="BE24" i="26"/>
  <c r="BF24" i="26"/>
  <c r="BG24" i="26"/>
  <c r="BE25" i="26"/>
  <c r="BF25" i="26"/>
  <c r="BG25" i="26"/>
  <c r="BG3" i="26"/>
  <c r="BF3" i="26"/>
  <c r="BO17" i="7"/>
  <c r="AH19" i="26"/>
  <c r="BD25" i="26"/>
  <c r="BC25" i="26"/>
  <c r="BB25" i="26"/>
  <c r="BA25" i="26"/>
  <c r="AZ25" i="26"/>
  <c r="AY25" i="26"/>
  <c r="AX25" i="26"/>
  <c r="AW25" i="26"/>
  <c r="AV25" i="26"/>
  <c r="AU25" i="26"/>
  <c r="AT25" i="26"/>
  <c r="AS25" i="26"/>
  <c r="AR25" i="26"/>
  <c r="AQ25" i="26"/>
  <c r="AP25" i="26"/>
  <c r="AO25" i="26"/>
  <c r="AN25" i="26"/>
  <c r="AM25" i="26"/>
  <c r="AL25" i="26"/>
  <c r="AK25" i="26"/>
  <c r="AJ25" i="26"/>
  <c r="AI25" i="26"/>
  <c r="BD10" i="26"/>
  <c r="BC10" i="26"/>
  <c r="BB10" i="26"/>
  <c r="BA10" i="26"/>
  <c r="AZ10" i="26"/>
  <c r="AY10" i="26"/>
  <c r="AX10" i="26"/>
  <c r="AW10" i="26"/>
  <c r="AV10" i="26"/>
  <c r="AU10" i="26"/>
  <c r="AT10" i="26"/>
  <c r="AS10" i="26"/>
  <c r="AR10" i="26"/>
  <c r="AQ10" i="26"/>
  <c r="AP10" i="26"/>
  <c r="AO10" i="26"/>
  <c r="AN10" i="26"/>
  <c r="AM10" i="26"/>
  <c r="AL10" i="26"/>
  <c r="AK10" i="26"/>
  <c r="AJ10" i="26"/>
  <c r="AI10" i="26"/>
  <c r="BD24" i="26"/>
  <c r="BC24" i="26"/>
  <c r="BB24" i="26"/>
  <c r="BA24" i="26"/>
  <c r="AZ24" i="26"/>
  <c r="AY24" i="26"/>
  <c r="AX24" i="26"/>
  <c r="AW24" i="26"/>
  <c r="AV24" i="26"/>
  <c r="AU24" i="26"/>
  <c r="AT24" i="26"/>
  <c r="AS24" i="26"/>
  <c r="AR24" i="26"/>
  <c r="AQ24" i="26"/>
  <c r="AP24" i="26"/>
  <c r="AO24" i="26"/>
  <c r="AN24" i="26"/>
  <c r="AM24" i="26"/>
  <c r="AL24" i="26"/>
  <c r="AK24" i="26"/>
  <c r="AJ24" i="26"/>
  <c r="AI24" i="26"/>
  <c r="BD23" i="26"/>
  <c r="BC23" i="26"/>
  <c r="BB23" i="26"/>
  <c r="BA23" i="26"/>
  <c r="AZ23" i="26"/>
  <c r="AY23" i="26"/>
  <c r="AX23" i="26"/>
  <c r="AW23" i="26"/>
  <c r="AV23" i="26"/>
  <c r="AU23" i="26"/>
  <c r="AT23" i="26"/>
  <c r="AS23" i="26"/>
  <c r="AR23" i="26"/>
  <c r="AQ23" i="26"/>
  <c r="AP23" i="26"/>
  <c r="AO23" i="26"/>
  <c r="AN23" i="26"/>
  <c r="AM23" i="26"/>
  <c r="AL23" i="26"/>
  <c r="AK23" i="26"/>
  <c r="AJ23" i="26"/>
  <c r="AI23" i="26"/>
  <c r="BD22" i="26"/>
  <c r="BC22" i="26"/>
  <c r="BB22" i="26"/>
  <c r="BA22" i="26"/>
  <c r="AZ22" i="26"/>
  <c r="AY22" i="26"/>
  <c r="AX22" i="26"/>
  <c r="AW22" i="26"/>
  <c r="AV22" i="26"/>
  <c r="AU22" i="26"/>
  <c r="AT22" i="26"/>
  <c r="AS22" i="26"/>
  <c r="AR22" i="26"/>
  <c r="AQ22" i="26"/>
  <c r="AP22" i="26"/>
  <c r="AO22" i="26"/>
  <c r="AN22" i="26"/>
  <c r="AM22" i="26"/>
  <c r="AL22" i="26"/>
  <c r="AK22" i="26"/>
  <c r="AJ22" i="26"/>
  <c r="AI22" i="26"/>
  <c r="BD21" i="26"/>
  <c r="BC21" i="26"/>
  <c r="BB21" i="26"/>
  <c r="BA21" i="26"/>
  <c r="AZ21" i="26"/>
  <c r="AY21" i="26"/>
  <c r="AX21" i="26"/>
  <c r="AW21" i="26"/>
  <c r="AV21" i="26"/>
  <c r="AU21" i="26"/>
  <c r="AT21" i="26"/>
  <c r="AS21" i="26"/>
  <c r="AR21" i="26"/>
  <c r="AQ21" i="26"/>
  <c r="AP21" i="26"/>
  <c r="AO21" i="26"/>
  <c r="AN21" i="26"/>
  <c r="AM21" i="26"/>
  <c r="AL21" i="26"/>
  <c r="AK21" i="26"/>
  <c r="AJ21" i="26"/>
  <c r="AI21" i="26"/>
  <c r="BD20" i="26"/>
  <c r="BC20" i="26"/>
  <c r="BB20" i="26"/>
  <c r="BA20" i="26"/>
  <c r="AZ20" i="26"/>
  <c r="AY20" i="26"/>
  <c r="AX20" i="26"/>
  <c r="AW20" i="26"/>
  <c r="AV20" i="26"/>
  <c r="AU20" i="26"/>
  <c r="AT20" i="26"/>
  <c r="AS20" i="26"/>
  <c r="AR20" i="26"/>
  <c r="AQ20" i="26"/>
  <c r="AP20" i="26"/>
  <c r="AO20" i="26"/>
  <c r="AN20" i="26"/>
  <c r="AM20" i="26"/>
  <c r="AL20" i="26"/>
  <c r="AK20" i="26"/>
  <c r="AJ20" i="26"/>
  <c r="AI20" i="26"/>
  <c r="BD19" i="26"/>
  <c r="BC19" i="26"/>
  <c r="BB19" i="26"/>
  <c r="BA19" i="26"/>
  <c r="AZ19" i="26"/>
  <c r="AY19" i="26"/>
  <c r="AX19" i="26"/>
  <c r="AW19" i="26"/>
  <c r="AV19" i="26"/>
  <c r="AU19" i="26"/>
  <c r="AT19" i="26"/>
  <c r="AS19" i="26"/>
  <c r="AR19" i="26"/>
  <c r="AQ19" i="26"/>
  <c r="AP19" i="26"/>
  <c r="AO19" i="26"/>
  <c r="AN19" i="26"/>
  <c r="AM19" i="26"/>
  <c r="AL19" i="26"/>
  <c r="AK19" i="26"/>
  <c r="AJ19" i="26"/>
  <c r="AI19" i="26"/>
  <c r="BD18" i="26"/>
  <c r="BC18" i="26"/>
  <c r="BB18" i="26"/>
  <c r="BA18" i="26"/>
  <c r="AZ18" i="26"/>
  <c r="AY18" i="26"/>
  <c r="AX18" i="26"/>
  <c r="AW18" i="26"/>
  <c r="AV18" i="26"/>
  <c r="AU18" i="26"/>
  <c r="AT18" i="26"/>
  <c r="AS18" i="26"/>
  <c r="AR18" i="26"/>
  <c r="AQ18" i="26"/>
  <c r="AP18" i="26"/>
  <c r="AO18" i="26"/>
  <c r="AN18" i="26"/>
  <c r="AM18" i="26"/>
  <c r="AL18" i="26"/>
  <c r="AK18" i="26"/>
  <c r="AJ18" i="26"/>
  <c r="AI18" i="26"/>
  <c r="BD17" i="26"/>
  <c r="BC17" i="26"/>
  <c r="BB17" i="26"/>
  <c r="BA17" i="26"/>
  <c r="AZ17" i="26"/>
  <c r="AY17" i="26"/>
  <c r="AX17" i="26"/>
  <c r="AW17" i="26"/>
  <c r="AV17" i="26"/>
  <c r="AU17" i="26"/>
  <c r="AT17" i="26"/>
  <c r="AS17" i="26"/>
  <c r="AR17" i="26"/>
  <c r="AQ17" i="26"/>
  <c r="AP17" i="26"/>
  <c r="AO17" i="26"/>
  <c r="AN17" i="26"/>
  <c r="AM17" i="26"/>
  <c r="AL17" i="26"/>
  <c r="AK17" i="26"/>
  <c r="AJ17" i="26"/>
  <c r="AI17" i="26"/>
  <c r="BD16" i="26"/>
  <c r="BC16" i="26"/>
  <c r="BB16" i="26"/>
  <c r="BA16" i="26"/>
  <c r="AZ16" i="26"/>
  <c r="AY16" i="26"/>
  <c r="AX16" i="26"/>
  <c r="AW16" i="26"/>
  <c r="AV16" i="26"/>
  <c r="AU16" i="26"/>
  <c r="AT16" i="26"/>
  <c r="AS16" i="26"/>
  <c r="AR16" i="26"/>
  <c r="AQ16" i="26"/>
  <c r="AP16" i="26"/>
  <c r="AO16" i="26"/>
  <c r="AN16" i="26"/>
  <c r="AM16" i="26"/>
  <c r="AL16" i="26"/>
  <c r="AK16" i="26"/>
  <c r="AJ16" i="26"/>
  <c r="AI16" i="26"/>
  <c r="BD15" i="26"/>
  <c r="BC15" i="26"/>
  <c r="BB15" i="26"/>
  <c r="BA15" i="26"/>
  <c r="AZ15" i="26"/>
  <c r="AY15" i="26"/>
  <c r="AX15" i="26"/>
  <c r="AW15" i="26"/>
  <c r="AV15" i="26"/>
  <c r="AU15" i="26"/>
  <c r="AT15" i="26"/>
  <c r="AS15" i="26"/>
  <c r="AR15" i="26"/>
  <c r="AQ15" i="26"/>
  <c r="AP15" i="26"/>
  <c r="AO15" i="26"/>
  <c r="AN15" i="26"/>
  <c r="AM15" i="26"/>
  <c r="AL15" i="26"/>
  <c r="AK15" i="26"/>
  <c r="AJ15" i="26"/>
  <c r="AI15" i="26"/>
  <c r="BD14" i="26"/>
  <c r="BC14" i="26"/>
  <c r="BB14" i="26"/>
  <c r="BA14" i="26"/>
  <c r="AZ14" i="26"/>
  <c r="AY14" i="26"/>
  <c r="AX14" i="26"/>
  <c r="AW14" i="26"/>
  <c r="AV14" i="26"/>
  <c r="AU14" i="26"/>
  <c r="AT14" i="26"/>
  <c r="AS14" i="26"/>
  <c r="AR14" i="26"/>
  <c r="AQ14" i="26"/>
  <c r="AP14" i="26"/>
  <c r="AO14" i="26"/>
  <c r="AN14" i="26"/>
  <c r="AM14" i="26"/>
  <c r="AL14" i="26"/>
  <c r="AK14" i="26"/>
  <c r="AJ14" i="26"/>
  <c r="AI14" i="26"/>
  <c r="BD13" i="26"/>
  <c r="BC13" i="26"/>
  <c r="BB13" i="26"/>
  <c r="BA13" i="26"/>
  <c r="AZ13" i="26"/>
  <c r="AY13" i="26"/>
  <c r="AX13" i="26"/>
  <c r="AW13" i="26"/>
  <c r="AV13" i="26"/>
  <c r="AU13" i="26"/>
  <c r="AT13" i="26"/>
  <c r="AS13" i="26"/>
  <c r="AR13" i="26"/>
  <c r="AQ13" i="26"/>
  <c r="AP13" i="26"/>
  <c r="AO13" i="26"/>
  <c r="AN13" i="26"/>
  <c r="AM13" i="26"/>
  <c r="AL13" i="26"/>
  <c r="AK13" i="26"/>
  <c r="AJ13" i="26"/>
  <c r="AI13" i="26"/>
  <c r="BD12" i="26"/>
  <c r="BC12" i="26"/>
  <c r="BB12" i="26"/>
  <c r="BA12" i="26"/>
  <c r="AZ12" i="26"/>
  <c r="AY12" i="26"/>
  <c r="AX12" i="26"/>
  <c r="AW12" i="26"/>
  <c r="AV12" i="26"/>
  <c r="AU12" i="26"/>
  <c r="AT12" i="26"/>
  <c r="AS12" i="26"/>
  <c r="AR12" i="26"/>
  <c r="AQ12" i="26"/>
  <c r="AP12" i="26"/>
  <c r="AO12" i="26"/>
  <c r="AN12" i="26"/>
  <c r="AM12" i="26"/>
  <c r="AL12" i="26"/>
  <c r="AK12" i="26"/>
  <c r="AJ12" i="26"/>
  <c r="AI12" i="26"/>
  <c r="BD11" i="26"/>
  <c r="BC11" i="26"/>
  <c r="BB11" i="26"/>
  <c r="BA11" i="26"/>
  <c r="AZ11" i="26"/>
  <c r="AY11" i="26"/>
  <c r="AX11" i="26"/>
  <c r="AW11" i="26"/>
  <c r="AV11" i="26"/>
  <c r="AU11" i="26"/>
  <c r="AT11" i="26"/>
  <c r="AS11" i="26"/>
  <c r="AR11" i="26"/>
  <c r="AQ11" i="26"/>
  <c r="AP11" i="26"/>
  <c r="AO11" i="26"/>
  <c r="AN11" i="26"/>
  <c r="AM11" i="26"/>
  <c r="AL11" i="26"/>
  <c r="AK11" i="26"/>
  <c r="AJ11" i="26"/>
  <c r="AI11" i="26"/>
  <c r="BD9" i="26"/>
  <c r="BC9" i="26"/>
  <c r="BB9" i="26"/>
  <c r="BA9" i="26"/>
  <c r="AZ9" i="26"/>
  <c r="AY9" i="26"/>
  <c r="AX9" i="26"/>
  <c r="AW9" i="26"/>
  <c r="AV9" i="26"/>
  <c r="AU9" i="26"/>
  <c r="AT9" i="26"/>
  <c r="AS9" i="26"/>
  <c r="AR9" i="26"/>
  <c r="AQ9" i="26"/>
  <c r="AP9" i="26"/>
  <c r="AO9" i="26"/>
  <c r="AN9" i="26"/>
  <c r="AM9" i="26"/>
  <c r="AL9" i="26"/>
  <c r="AK9" i="26"/>
  <c r="AJ9" i="26"/>
  <c r="AI9" i="26"/>
  <c r="BD8" i="26"/>
  <c r="BC8" i="26"/>
  <c r="BB8" i="26"/>
  <c r="BA8" i="26"/>
  <c r="AZ8" i="26"/>
  <c r="AY8" i="26"/>
  <c r="AX8" i="26"/>
  <c r="AW8" i="26"/>
  <c r="AV8" i="26"/>
  <c r="AU8" i="26"/>
  <c r="AT8" i="26"/>
  <c r="AS8" i="26"/>
  <c r="AR8" i="26"/>
  <c r="AQ8" i="26"/>
  <c r="AP8" i="26"/>
  <c r="AO8" i="26"/>
  <c r="AN8" i="26"/>
  <c r="AM8" i="26"/>
  <c r="AL8" i="26"/>
  <c r="AK8" i="26"/>
  <c r="AJ8" i="26"/>
  <c r="AI8" i="26"/>
  <c r="BD7" i="26"/>
  <c r="BC7" i="26"/>
  <c r="BB7" i="26"/>
  <c r="BA7" i="26"/>
  <c r="AZ7" i="26"/>
  <c r="AY7" i="26"/>
  <c r="AX7" i="26"/>
  <c r="AW7" i="26"/>
  <c r="AV7" i="26"/>
  <c r="AU7" i="26"/>
  <c r="AT7" i="26"/>
  <c r="AS7" i="26"/>
  <c r="AR7" i="26"/>
  <c r="AQ7" i="26"/>
  <c r="AP7" i="26"/>
  <c r="AO7" i="26"/>
  <c r="AN7" i="26"/>
  <c r="AM7" i="26"/>
  <c r="AL7" i="26"/>
  <c r="AK7" i="26"/>
  <c r="AJ7" i="26"/>
  <c r="AI7" i="26"/>
  <c r="BD6" i="26"/>
  <c r="BC6" i="26"/>
  <c r="BB6" i="26"/>
  <c r="BA6" i="26"/>
  <c r="AZ6" i="26"/>
  <c r="AY6" i="26"/>
  <c r="AX6" i="26"/>
  <c r="AW6" i="26"/>
  <c r="AV6" i="26"/>
  <c r="AU6" i="26"/>
  <c r="AT6" i="26"/>
  <c r="AS6" i="26"/>
  <c r="AR6" i="26"/>
  <c r="AQ6" i="26"/>
  <c r="AP6" i="26"/>
  <c r="AO6" i="26"/>
  <c r="AN6" i="26"/>
  <c r="AM6" i="26"/>
  <c r="AL6" i="26"/>
  <c r="AK6" i="26"/>
  <c r="AJ6" i="26"/>
  <c r="AI6" i="26"/>
  <c r="BD5" i="26"/>
  <c r="BC5" i="26"/>
  <c r="BB5" i="26"/>
  <c r="BA5" i="26"/>
  <c r="AZ5" i="26"/>
  <c r="AY5" i="26"/>
  <c r="AX5" i="26"/>
  <c r="AW5" i="26"/>
  <c r="AV5" i="26"/>
  <c r="AU5" i="26"/>
  <c r="AT5" i="26"/>
  <c r="AS5" i="26"/>
  <c r="AR5" i="26"/>
  <c r="AQ5" i="26"/>
  <c r="AP5" i="26"/>
  <c r="AO5" i="26"/>
  <c r="AN5" i="26"/>
  <c r="AM5" i="26"/>
  <c r="AL5" i="26"/>
  <c r="AK5" i="26"/>
  <c r="AJ5" i="26"/>
  <c r="AI5" i="26"/>
  <c r="BD4" i="26"/>
  <c r="BC4" i="26"/>
  <c r="BB4" i="26"/>
  <c r="BA4" i="26"/>
  <c r="AZ4" i="26"/>
  <c r="AY4" i="26"/>
  <c r="AX4" i="26"/>
  <c r="AW4" i="26"/>
  <c r="AV4" i="26"/>
  <c r="AU4" i="26"/>
  <c r="AT4" i="26"/>
  <c r="AS4" i="26"/>
  <c r="AR4" i="26"/>
  <c r="AQ4" i="26"/>
  <c r="AP4" i="26"/>
  <c r="AO4" i="26"/>
  <c r="AN4" i="26"/>
  <c r="AM4" i="26"/>
  <c r="AL4" i="26"/>
  <c r="AK4" i="26"/>
  <c r="AJ4" i="26"/>
  <c r="AI4" i="26"/>
  <c r="BE3" i="26"/>
  <c r="BD3" i="26"/>
  <c r="BC3" i="26"/>
  <c r="BB3" i="26"/>
  <c r="BA3" i="26"/>
  <c r="AZ3" i="26"/>
  <c r="AY3" i="26"/>
  <c r="AX3" i="26"/>
  <c r="AW3" i="26"/>
  <c r="AV3" i="26"/>
  <c r="AU3" i="26"/>
  <c r="AT3" i="26"/>
  <c r="AS3" i="26"/>
  <c r="AR3" i="26"/>
  <c r="AQ3" i="26"/>
  <c r="AP3" i="26"/>
  <c r="AO3" i="26"/>
  <c r="AN3" i="26"/>
  <c r="AM3" i="26"/>
  <c r="AL3" i="26"/>
  <c r="AK3" i="26"/>
  <c r="AJ3" i="26"/>
  <c r="AI3" i="26"/>
  <c r="BR5" i="7"/>
  <c r="BR11" i="7"/>
  <c r="BR8" i="7"/>
  <c r="BO23" i="7"/>
  <c r="BO20" i="7"/>
  <c r="BL20" i="7"/>
  <c r="BL5" i="7"/>
  <c r="BI8" i="7"/>
  <c r="BI5" i="7"/>
  <c r="B19" i="26"/>
  <c r="AH7" i="26"/>
  <c r="B7" i="26"/>
  <c r="AH21" i="26"/>
  <c r="B21" i="26"/>
  <c r="AH9" i="26"/>
  <c r="B9" i="26"/>
  <c r="AH12" i="26"/>
  <c r="B12" i="26"/>
  <c r="AH25" i="26"/>
  <c r="B25" i="26"/>
  <c r="AH10" i="26"/>
  <c r="B10" i="26"/>
  <c r="AH24" i="26"/>
  <c r="B24" i="26"/>
  <c r="AH22" i="26"/>
  <c r="B22" i="26"/>
  <c r="AH11" i="26"/>
  <c r="B11" i="26"/>
  <c r="AH18" i="26"/>
  <c r="B18" i="26"/>
  <c r="AH20" i="26"/>
  <c r="B20" i="26"/>
  <c r="AH8" i="26"/>
  <c r="AH6" i="26"/>
  <c r="B6" i="26" s="1"/>
  <c r="AH16" i="26"/>
  <c r="B16" i="26" s="1"/>
  <c r="C4" i="26"/>
  <c r="AH4" i="26"/>
  <c r="B4" i="26"/>
  <c r="AH17" i="26"/>
  <c r="B17" i="26" s="1"/>
  <c r="AH5" i="26"/>
  <c r="B5" i="26" s="1"/>
  <c r="AH3" i="26"/>
  <c r="AH15" i="26"/>
  <c r="B15" i="26" s="1"/>
  <c r="AH13" i="26"/>
  <c r="AH14" i="26"/>
  <c r="B14" i="26" s="1"/>
  <c r="AH23" i="26"/>
  <c r="B23" i="26" s="1"/>
  <c r="C23" i="26"/>
  <c r="BO14" i="7"/>
  <c r="BO11" i="7"/>
  <c r="BO5" i="7"/>
  <c r="BL23" i="7"/>
  <c r="BL17" i="7"/>
  <c r="BL14" i="7"/>
  <c r="BL11" i="7"/>
  <c r="BL8" i="7"/>
  <c r="BI20" i="7"/>
  <c r="BI17" i="7"/>
  <c r="BI14" i="7"/>
  <c r="C16" i="26"/>
  <c r="C13" i="26"/>
  <c r="C12" i="26"/>
  <c r="C15" i="26"/>
  <c r="C9" i="26"/>
  <c r="C19" i="26"/>
  <c r="C7" i="26"/>
  <c r="C14" i="26"/>
  <c r="C21" i="26"/>
  <c r="W29" i="25"/>
  <c r="W19" i="25"/>
  <c r="C19" i="25" s="1"/>
  <c r="W28" i="25"/>
  <c r="D17" i="25" s="1"/>
  <c r="W8" i="25"/>
  <c r="C8" i="25" s="1"/>
  <c r="AN7" i="25"/>
  <c r="F7" i="25" s="1"/>
  <c r="AN20" i="25"/>
  <c r="F20" i="25" s="1"/>
  <c r="AN31" i="25"/>
  <c r="W31" i="25"/>
  <c r="AN30" i="25"/>
  <c r="F30" i="25" s="1"/>
  <c r="AN27" i="25"/>
  <c r="F27" i="25" s="1"/>
  <c r="W27" i="25"/>
  <c r="C27" i="25" s="1"/>
  <c r="AN23" i="25"/>
  <c r="F23" i="25" s="1"/>
  <c r="W6" i="25"/>
  <c r="C6" i="25" s="1"/>
  <c r="AN11" i="25"/>
  <c r="F11" i="25" s="1"/>
  <c r="W23" i="25"/>
  <c r="C23" i="25" s="1"/>
  <c r="AN15" i="25"/>
  <c r="F15" i="25" s="1"/>
  <c r="W20" i="25"/>
  <c r="C20" i="25" s="1"/>
  <c r="AN16" i="25"/>
  <c r="F16" i="25" s="1"/>
  <c r="W18" i="25"/>
  <c r="C18" i="25" s="1"/>
  <c r="AN4" i="25"/>
  <c r="F4" i="25" s="1"/>
  <c r="W9" i="25"/>
  <c r="C9" i="25" s="1"/>
  <c r="AN18" i="25"/>
  <c r="F18" i="25" s="1"/>
  <c r="W24" i="25"/>
  <c r="C24" i="25" s="1"/>
  <c r="E24" i="25" s="1"/>
  <c r="AN19" i="25"/>
  <c r="F19" i="25" s="1"/>
  <c r="AN10" i="25"/>
  <c r="F10" i="25" s="1"/>
  <c r="W15" i="25"/>
  <c r="C15" i="25" s="1"/>
  <c r="AN12" i="25"/>
  <c r="F12" i="25" s="1"/>
  <c r="W22" i="25"/>
  <c r="C22" i="25" s="1"/>
  <c r="E22" i="25" s="1"/>
  <c r="AN13" i="25"/>
  <c r="F13" i="25" s="1"/>
  <c r="W21" i="25"/>
  <c r="C21" i="25" s="1"/>
  <c r="E21" i="25" s="1"/>
  <c r="F6" i="25"/>
  <c r="W3" i="25"/>
  <c r="C3" i="25" s="1"/>
  <c r="AN5" i="25"/>
  <c r="F5" i="25" s="1"/>
  <c r="W13" i="25"/>
  <c r="C13" i="25" s="1"/>
  <c r="AN24" i="25"/>
  <c r="F24" i="25" s="1"/>
  <c r="W25" i="25"/>
  <c r="C25" i="25" s="1"/>
  <c r="E25" i="25" s="1"/>
  <c r="AN21" i="25"/>
  <c r="F21" i="25" s="1"/>
  <c r="W17" i="25"/>
  <c r="C17" i="25" s="1"/>
  <c r="AN17" i="25"/>
  <c r="F17" i="25" s="1"/>
  <c r="W7" i="25"/>
  <c r="C7" i="25" s="1"/>
  <c r="AN14" i="25"/>
  <c r="F14" i="25" s="1"/>
  <c r="W11" i="25"/>
  <c r="C11" i="25" s="1"/>
  <c r="AN9" i="25"/>
  <c r="F9" i="25" s="1"/>
  <c r="W10" i="25"/>
  <c r="C10" i="25" s="1"/>
  <c r="AN22" i="25"/>
  <c r="F22" i="25" s="1"/>
  <c r="W12" i="25"/>
  <c r="C12" i="25" s="1"/>
  <c r="AN3" i="25"/>
  <c r="F3" i="25" s="1"/>
  <c r="W16" i="25"/>
  <c r="C16" i="25" s="1"/>
  <c r="AN25" i="25"/>
  <c r="F25" i="25" s="1"/>
  <c r="C4" i="25"/>
  <c r="BI11" i="7"/>
  <c r="D26" i="7"/>
  <c r="AF13" i="7" s="1"/>
  <c r="AG3" i="7"/>
  <c r="AH3" i="7"/>
  <c r="AI3" i="7"/>
  <c r="AK3" i="7"/>
  <c r="AL3" i="7"/>
  <c r="AM3" i="7"/>
  <c r="AN3" i="7"/>
  <c r="AO3" i="7"/>
  <c r="AP3" i="7"/>
  <c r="AQ3" i="7"/>
  <c r="AR3" i="7"/>
  <c r="AS3" i="7"/>
  <c r="AT3" i="7"/>
  <c r="AU3" i="7"/>
  <c r="AV3" i="7"/>
  <c r="AW3" i="7"/>
  <c r="AX3" i="7"/>
  <c r="AY3" i="7"/>
  <c r="AZ3" i="7"/>
  <c r="BA3" i="7"/>
  <c r="BB3" i="7"/>
  <c r="BC3" i="7"/>
  <c r="AG4" i="7"/>
  <c r="AH4" i="7"/>
  <c r="AI4" i="7"/>
  <c r="AK4" i="7"/>
  <c r="AL4" i="7"/>
  <c r="AM4" i="7"/>
  <c r="AN4" i="7"/>
  <c r="AO4" i="7"/>
  <c r="AP4" i="7"/>
  <c r="AQ4" i="7"/>
  <c r="AR4" i="7"/>
  <c r="AS4" i="7"/>
  <c r="AT4" i="7"/>
  <c r="AU4" i="7"/>
  <c r="AV4" i="7"/>
  <c r="AW4" i="7"/>
  <c r="AX4" i="7"/>
  <c r="AY4" i="7"/>
  <c r="AZ4" i="7"/>
  <c r="BA4" i="7"/>
  <c r="BB4" i="7"/>
  <c r="BC4" i="7"/>
  <c r="AG5" i="7"/>
  <c r="AH5" i="7"/>
  <c r="AI5" i="7"/>
  <c r="AK5" i="7"/>
  <c r="AL5" i="7"/>
  <c r="AM5" i="7"/>
  <c r="AN5" i="7"/>
  <c r="AO5" i="7"/>
  <c r="AP5" i="7"/>
  <c r="AQ5" i="7"/>
  <c r="AR5" i="7"/>
  <c r="AS5" i="7"/>
  <c r="AT5" i="7"/>
  <c r="AU5" i="7"/>
  <c r="AV5" i="7"/>
  <c r="AW5" i="7"/>
  <c r="AX5" i="7"/>
  <c r="AY5" i="7"/>
  <c r="AZ5" i="7"/>
  <c r="BA5" i="7"/>
  <c r="BB5" i="7"/>
  <c r="BC5" i="7"/>
  <c r="AG6" i="7"/>
  <c r="AH6" i="7"/>
  <c r="AI6" i="7"/>
  <c r="AK6" i="7"/>
  <c r="AL6" i="7"/>
  <c r="AM6" i="7"/>
  <c r="AN6" i="7"/>
  <c r="AO6" i="7"/>
  <c r="AP6" i="7"/>
  <c r="AQ6" i="7"/>
  <c r="AR6" i="7"/>
  <c r="AS6" i="7"/>
  <c r="AT6" i="7"/>
  <c r="AU6" i="7"/>
  <c r="AV6" i="7"/>
  <c r="AW6" i="7"/>
  <c r="AX6" i="7"/>
  <c r="AY6" i="7"/>
  <c r="AZ6" i="7"/>
  <c r="BA6" i="7"/>
  <c r="BB6" i="7"/>
  <c r="BC6" i="7"/>
  <c r="AG7" i="7"/>
  <c r="AH7" i="7"/>
  <c r="AI7" i="7"/>
  <c r="AK7" i="7"/>
  <c r="AL7" i="7"/>
  <c r="AM7" i="7"/>
  <c r="AN7" i="7"/>
  <c r="AO7" i="7"/>
  <c r="AP7" i="7"/>
  <c r="AQ7" i="7"/>
  <c r="AR7" i="7"/>
  <c r="AS7" i="7"/>
  <c r="AT7" i="7"/>
  <c r="AU7" i="7"/>
  <c r="AV7" i="7"/>
  <c r="AW7" i="7"/>
  <c r="AX7" i="7"/>
  <c r="AY7" i="7"/>
  <c r="AZ7" i="7"/>
  <c r="BA7" i="7"/>
  <c r="BB7" i="7"/>
  <c r="BC7" i="7"/>
  <c r="AG8" i="7"/>
  <c r="AH8" i="7"/>
  <c r="AI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AG9" i="7"/>
  <c r="AH9" i="7"/>
  <c r="AI9" i="7"/>
  <c r="AK9" i="7"/>
  <c r="AL9" i="7"/>
  <c r="AM9" i="7"/>
  <c r="AN9" i="7"/>
  <c r="AO9" i="7"/>
  <c r="AP9" i="7"/>
  <c r="AQ9" i="7"/>
  <c r="AR9" i="7"/>
  <c r="AS9" i="7"/>
  <c r="AT9" i="7"/>
  <c r="AU9" i="7"/>
  <c r="AV9" i="7"/>
  <c r="AW9" i="7"/>
  <c r="AX9" i="7"/>
  <c r="AY9" i="7"/>
  <c r="AZ9" i="7"/>
  <c r="BA9" i="7"/>
  <c r="BB9" i="7"/>
  <c r="BC9" i="7"/>
  <c r="AG10" i="7"/>
  <c r="AH10" i="7"/>
  <c r="AI10" i="7"/>
  <c r="AK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AX10" i="7"/>
  <c r="AY10" i="7"/>
  <c r="AZ10" i="7"/>
  <c r="BA10" i="7"/>
  <c r="BB10" i="7"/>
  <c r="BC10" i="7"/>
  <c r="AG11" i="7"/>
  <c r="AH11" i="7"/>
  <c r="AI11" i="7"/>
  <c r="AK11" i="7"/>
  <c r="AL11" i="7"/>
  <c r="AM11" i="7"/>
  <c r="AN11" i="7"/>
  <c r="AO11" i="7"/>
  <c r="AP11" i="7"/>
  <c r="AQ11" i="7"/>
  <c r="AR11" i="7"/>
  <c r="AS11" i="7"/>
  <c r="AT11" i="7"/>
  <c r="AU11" i="7"/>
  <c r="AV11" i="7"/>
  <c r="AW11" i="7"/>
  <c r="AX11" i="7"/>
  <c r="AY11" i="7"/>
  <c r="AZ11" i="7"/>
  <c r="BA11" i="7"/>
  <c r="BB11" i="7"/>
  <c r="BC11" i="7"/>
  <c r="AG12" i="7"/>
  <c r="AH12" i="7"/>
  <c r="AI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AG13" i="7"/>
  <c r="AH13" i="7"/>
  <c r="AI13" i="7"/>
  <c r="AK13" i="7"/>
  <c r="AL13" i="7"/>
  <c r="AM13" i="7"/>
  <c r="AN13" i="7"/>
  <c r="AO13" i="7"/>
  <c r="AP13" i="7"/>
  <c r="AQ13" i="7"/>
  <c r="AR13" i="7"/>
  <c r="AS13" i="7"/>
  <c r="AT13" i="7"/>
  <c r="AU13" i="7"/>
  <c r="AV13" i="7"/>
  <c r="AW13" i="7"/>
  <c r="AX13" i="7"/>
  <c r="AY13" i="7"/>
  <c r="AZ13" i="7"/>
  <c r="BA13" i="7"/>
  <c r="BB13" i="7"/>
  <c r="BC13" i="7"/>
  <c r="AG14" i="7"/>
  <c r="AH14" i="7"/>
  <c r="AI14" i="7"/>
  <c r="AK14" i="7"/>
  <c r="AL14" i="7"/>
  <c r="AM14" i="7"/>
  <c r="AN14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BA14" i="7"/>
  <c r="BB14" i="7"/>
  <c r="BC14" i="7"/>
  <c r="AG15" i="7"/>
  <c r="AH15" i="7"/>
  <c r="AI15" i="7"/>
  <c r="AK15" i="7"/>
  <c r="AL15" i="7"/>
  <c r="AM15" i="7"/>
  <c r="AN15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BA15" i="7"/>
  <c r="BB15" i="7"/>
  <c r="BC15" i="7"/>
  <c r="AG16" i="7"/>
  <c r="AH16" i="7"/>
  <c r="AI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BC16" i="7"/>
  <c r="AG17" i="7"/>
  <c r="AH17" i="7"/>
  <c r="AI17" i="7"/>
  <c r="AK17" i="7"/>
  <c r="AL17" i="7"/>
  <c r="AM17" i="7"/>
  <c r="AN17" i="7"/>
  <c r="AO17" i="7"/>
  <c r="AP17" i="7"/>
  <c r="AQ17" i="7"/>
  <c r="AR17" i="7"/>
  <c r="AS17" i="7"/>
  <c r="AT17" i="7"/>
  <c r="AU17" i="7"/>
  <c r="AV17" i="7"/>
  <c r="AW17" i="7"/>
  <c r="AX17" i="7"/>
  <c r="AY17" i="7"/>
  <c r="AZ17" i="7"/>
  <c r="BA17" i="7"/>
  <c r="BB17" i="7"/>
  <c r="BC17" i="7"/>
  <c r="AG18" i="7"/>
  <c r="AH18" i="7"/>
  <c r="AI18" i="7"/>
  <c r="AK18" i="7"/>
  <c r="AL18" i="7"/>
  <c r="AM18" i="7"/>
  <c r="AN18" i="7"/>
  <c r="AO18" i="7"/>
  <c r="AP18" i="7"/>
  <c r="AQ18" i="7"/>
  <c r="AR18" i="7"/>
  <c r="AS18" i="7"/>
  <c r="AT18" i="7"/>
  <c r="AU18" i="7"/>
  <c r="AV18" i="7"/>
  <c r="AW18" i="7"/>
  <c r="AX18" i="7"/>
  <c r="AY18" i="7"/>
  <c r="AZ18" i="7"/>
  <c r="BA18" i="7"/>
  <c r="BB18" i="7"/>
  <c r="BC18" i="7"/>
  <c r="AG19" i="7"/>
  <c r="AH19" i="7"/>
  <c r="AI19" i="7"/>
  <c r="AK19" i="7"/>
  <c r="AL19" i="7"/>
  <c r="AM19" i="7"/>
  <c r="AN19" i="7"/>
  <c r="AO19" i="7"/>
  <c r="AP19" i="7"/>
  <c r="AQ19" i="7"/>
  <c r="AR19" i="7"/>
  <c r="AS19" i="7"/>
  <c r="AT19" i="7"/>
  <c r="AU19" i="7"/>
  <c r="AV19" i="7"/>
  <c r="AW19" i="7"/>
  <c r="AX19" i="7"/>
  <c r="AY19" i="7"/>
  <c r="AZ19" i="7"/>
  <c r="BA19" i="7"/>
  <c r="BB19" i="7"/>
  <c r="BC19" i="7"/>
  <c r="AG20" i="7"/>
  <c r="AH20" i="7"/>
  <c r="AI20" i="7"/>
  <c r="AK20" i="7"/>
  <c r="AL20" i="7"/>
  <c r="AM20" i="7"/>
  <c r="AN20" i="7"/>
  <c r="AO20" i="7"/>
  <c r="AP20" i="7"/>
  <c r="AQ20" i="7"/>
  <c r="AR20" i="7"/>
  <c r="AS20" i="7"/>
  <c r="AT20" i="7"/>
  <c r="AU20" i="7"/>
  <c r="AV20" i="7"/>
  <c r="AW20" i="7"/>
  <c r="AX20" i="7"/>
  <c r="AY20" i="7"/>
  <c r="AZ20" i="7"/>
  <c r="BA20" i="7"/>
  <c r="BB20" i="7"/>
  <c r="BC20" i="7"/>
  <c r="AG21" i="7"/>
  <c r="AH21" i="7"/>
  <c r="AI21" i="7"/>
  <c r="AK21" i="7"/>
  <c r="AL21" i="7"/>
  <c r="AM21" i="7"/>
  <c r="AN21" i="7"/>
  <c r="AO21" i="7"/>
  <c r="AP21" i="7"/>
  <c r="AQ21" i="7"/>
  <c r="AR21" i="7"/>
  <c r="AS21" i="7"/>
  <c r="AT21" i="7"/>
  <c r="AU21" i="7"/>
  <c r="AV21" i="7"/>
  <c r="AW21" i="7"/>
  <c r="AX21" i="7"/>
  <c r="AY21" i="7"/>
  <c r="AZ21" i="7"/>
  <c r="BA21" i="7"/>
  <c r="BB21" i="7"/>
  <c r="BC21" i="7"/>
  <c r="AG22" i="7"/>
  <c r="AH22" i="7"/>
  <c r="AI22" i="7"/>
  <c r="AK22" i="7"/>
  <c r="AL22" i="7"/>
  <c r="AM22" i="7"/>
  <c r="AN22" i="7"/>
  <c r="AO22" i="7"/>
  <c r="AP22" i="7"/>
  <c r="AQ22" i="7"/>
  <c r="AR22" i="7"/>
  <c r="AS22" i="7"/>
  <c r="AT22" i="7"/>
  <c r="AU22" i="7"/>
  <c r="AV22" i="7"/>
  <c r="AW22" i="7"/>
  <c r="AX22" i="7"/>
  <c r="AY22" i="7"/>
  <c r="AZ22" i="7"/>
  <c r="BA22" i="7"/>
  <c r="BB22" i="7"/>
  <c r="BC22" i="7"/>
  <c r="AG23" i="7"/>
  <c r="AH23" i="7"/>
  <c r="AI23" i="7"/>
  <c r="AK23" i="7"/>
  <c r="AL23" i="7"/>
  <c r="AM23" i="7"/>
  <c r="AN23" i="7"/>
  <c r="AO23" i="7"/>
  <c r="AP23" i="7"/>
  <c r="AQ23" i="7"/>
  <c r="AR23" i="7"/>
  <c r="AS23" i="7"/>
  <c r="AT23" i="7"/>
  <c r="AU23" i="7"/>
  <c r="AV23" i="7"/>
  <c r="AW23" i="7"/>
  <c r="AX23" i="7"/>
  <c r="AY23" i="7"/>
  <c r="AZ23" i="7"/>
  <c r="BA23" i="7"/>
  <c r="BB23" i="7"/>
  <c r="BC23" i="7"/>
  <c r="AG24" i="7"/>
  <c r="AH24" i="7"/>
  <c r="AI24" i="7"/>
  <c r="AK24" i="7"/>
  <c r="AL24" i="7"/>
  <c r="AM24" i="7"/>
  <c r="AN24" i="7"/>
  <c r="AO24" i="7"/>
  <c r="AP24" i="7"/>
  <c r="AQ24" i="7"/>
  <c r="AR24" i="7"/>
  <c r="AS24" i="7"/>
  <c r="AT24" i="7"/>
  <c r="AU24" i="7"/>
  <c r="AV24" i="7"/>
  <c r="AW24" i="7"/>
  <c r="AX24" i="7"/>
  <c r="AY24" i="7"/>
  <c r="AZ24" i="7"/>
  <c r="BA24" i="7"/>
  <c r="BB24" i="7"/>
  <c r="BC24" i="7"/>
  <c r="AF18" i="7"/>
  <c r="AF15" i="7"/>
  <c r="AF23" i="7"/>
  <c r="B23" i="7" s="1"/>
  <c r="AF6" i="7"/>
  <c r="B6" i="7" s="1"/>
  <c r="BF21" i="7"/>
  <c r="AF9" i="7"/>
  <c r="BF9" i="7"/>
  <c r="BF6" i="7"/>
  <c r="AF24" i="7"/>
  <c r="BE21" i="7"/>
  <c r="BE17" i="7"/>
  <c r="BE9" i="7"/>
  <c r="BE6" i="7"/>
  <c r="AF19" i="7"/>
  <c r="AF8" i="7"/>
  <c r="B8" i="7" s="1"/>
  <c r="BF20" i="7"/>
  <c r="BF12" i="7"/>
  <c r="C12" i="7" s="1"/>
  <c r="BF10" i="7"/>
  <c r="BF5" i="7"/>
  <c r="C5" i="7" s="1"/>
  <c r="BE24" i="7"/>
  <c r="AF5" i="7"/>
  <c r="B5" i="7" s="1"/>
  <c r="AF22" i="7"/>
  <c r="AF14" i="7"/>
  <c r="B14" i="7" s="1"/>
  <c r="AF10" i="7"/>
  <c r="AF4" i="7"/>
  <c r="BE22" i="7"/>
  <c r="BE16" i="7"/>
  <c r="BE12" i="7"/>
  <c r="BE10" i="7"/>
  <c r="C10" i="7" s="1"/>
  <c r="BE5" i="7"/>
  <c r="B24" i="7"/>
  <c r="B22" i="7"/>
  <c r="B19" i="7"/>
  <c r="B18" i="7"/>
  <c r="B10" i="7"/>
  <c r="B9" i="7"/>
  <c r="C6" i="7"/>
  <c r="B4" i="7"/>
  <c r="B15" i="7"/>
  <c r="C26" i="42" l="1"/>
  <c r="C4" i="42"/>
  <c r="C6" i="42"/>
  <c r="C8" i="42"/>
  <c r="C10" i="42"/>
  <c r="C11" i="42"/>
  <c r="C20" i="42"/>
  <c r="C22" i="42"/>
  <c r="C9" i="7"/>
  <c r="C21" i="7"/>
  <c r="B13" i="7"/>
  <c r="B13" i="26"/>
  <c r="B3" i="26"/>
  <c r="B8" i="26"/>
  <c r="C4" i="29"/>
  <c r="B6" i="29"/>
  <c r="C7" i="29"/>
  <c r="B8" i="29"/>
  <c r="B9" i="29"/>
  <c r="B11" i="29"/>
  <c r="C12" i="29"/>
  <c r="C13" i="29"/>
  <c r="C14" i="29"/>
  <c r="B15" i="29"/>
  <c r="C16" i="29"/>
  <c r="B17" i="29"/>
  <c r="C17" i="29"/>
  <c r="B18" i="29"/>
  <c r="C18" i="29"/>
  <c r="C21" i="29"/>
  <c r="B22" i="29"/>
  <c r="C22" i="29"/>
  <c r="C23" i="29"/>
  <c r="B24" i="29"/>
  <c r="C25" i="29"/>
  <c r="C3" i="29"/>
  <c r="B26" i="29"/>
  <c r="B5" i="31"/>
  <c r="C6" i="31"/>
  <c r="B7" i="31"/>
  <c r="B8" i="31"/>
  <c r="C8" i="31"/>
  <c r="B9" i="31"/>
  <c r="B10" i="31"/>
  <c r="C10" i="31"/>
  <c r="B11" i="31"/>
  <c r="B12" i="31"/>
  <c r="C12" i="31"/>
  <c r="B13" i="31"/>
  <c r="B15" i="31"/>
  <c r="C15" i="31"/>
  <c r="B16" i="31"/>
  <c r="B17" i="31"/>
  <c r="B18" i="31"/>
  <c r="C18" i="31"/>
  <c r="B19" i="31"/>
  <c r="C19" i="31"/>
  <c r="C21" i="31"/>
  <c r="B22" i="31"/>
  <c r="B23" i="31"/>
  <c r="B26" i="31"/>
  <c r="C4" i="32"/>
  <c r="B5" i="32"/>
  <c r="C6" i="32"/>
  <c r="B8" i="32"/>
  <c r="C8" i="32"/>
  <c r="B9" i="32"/>
  <c r="B10" i="32"/>
  <c r="C10" i="32"/>
  <c r="C11" i="32"/>
  <c r="B12" i="32"/>
  <c r="C14" i="32"/>
  <c r="B15" i="32"/>
  <c r="C15" i="32"/>
  <c r="B16" i="32"/>
  <c r="B17" i="32"/>
  <c r="C17" i="32"/>
  <c r="B18" i="32"/>
  <c r="B20" i="32"/>
  <c r="C20" i="32"/>
  <c r="C21" i="32"/>
  <c r="C22" i="32"/>
  <c r="B23" i="32"/>
  <c r="C24" i="32"/>
  <c r="B3" i="33"/>
  <c r="C3" i="33"/>
  <c r="B6" i="33"/>
  <c r="B7" i="33"/>
  <c r="C7" i="33"/>
  <c r="B9" i="33"/>
  <c r="B11" i="33"/>
  <c r="C15" i="33"/>
  <c r="C17" i="33"/>
  <c r="B18" i="33"/>
  <c r="C18" i="33"/>
  <c r="C22" i="33"/>
  <c r="C3" i="34"/>
  <c r="B4" i="34"/>
  <c r="C4" i="34"/>
  <c r="C8" i="34"/>
  <c r="B10" i="34"/>
  <c r="C10" i="34"/>
  <c r="C13" i="34"/>
  <c r="B16" i="34"/>
  <c r="C16" i="34"/>
  <c r="C21" i="34"/>
  <c r="C24" i="34"/>
  <c r="B4" i="35"/>
  <c r="C4" i="35"/>
  <c r="B5" i="35"/>
  <c r="C5" i="35"/>
  <c r="B6" i="35"/>
  <c r="C6" i="35"/>
  <c r="B7" i="35"/>
  <c r="B8" i="35"/>
  <c r="C8" i="35"/>
  <c r="B9" i="35"/>
  <c r="C9" i="35"/>
  <c r="B10" i="35"/>
  <c r="C10" i="35"/>
  <c r="B11" i="35"/>
  <c r="B12" i="35"/>
  <c r="C12" i="35"/>
  <c r="B13" i="35"/>
  <c r="C13" i="35"/>
  <c r="B15" i="35"/>
  <c r="C15" i="35"/>
  <c r="B17" i="35"/>
  <c r="C17" i="35"/>
  <c r="B18" i="35"/>
  <c r="C18" i="35"/>
  <c r="C19" i="35"/>
  <c r="B20" i="35"/>
  <c r="C22" i="35"/>
  <c r="B23" i="35"/>
  <c r="C23" i="35"/>
  <c r="B24" i="35"/>
  <c r="C24" i="35"/>
  <c r="B26" i="35"/>
  <c r="C26" i="35"/>
  <c r="C3" i="36"/>
  <c r="C4" i="36"/>
  <c r="B5" i="36"/>
  <c r="B6" i="36"/>
  <c r="C6" i="36"/>
  <c r="B7" i="36"/>
  <c r="B8" i="36"/>
  <c r="C9" i="36"/>
  <c r="C10" i="36"/>
  <c r="B11" i="36"/>
  <c r="B3" i="38"/>
  <c r="C3" i="38"/>
  <c r="B5" i="38"/>
  <c r="B6" i="38"/>
  <c r="C6" i="38"/>
  <c r="B7" i="38"/>
  <c r="B8" i="38"/>
  <c r="C8" i="38"/>
  <c r="B9" i="38"/>
  <c r="B10" i="38"/>
  <c r="C10" i="38"/>
  <c r="B11" i="38"/>
  <c r="C11" i="38"/>
  <c r="C12" i="38"/>
  <c r="B13" i="38"/>
  <c r="C13" i="38"/>
  <c r="B15" i="38"/>
  <c r="C15" i="38"/>
  <c r="B16" i="38"/>
  <c r="C16" i="38"/>
  <c r="C17" i="38"/>
  <c r="C18" i="38"/>
  <c r="B19" i="38"/>
  <c r="B5" i="39"/>
  <c r="C5" i="39"/>
  <c r="B6" i="39"/>
  <c r="C6" i="39"/>
  <c r="B7" i="39"/>
  <c r="C7" i="39"/>
  <c r="B8" i="39"/>
  <c r="C9" i="39"/>
  <c r="C10" i="39"/>
  <c r="B12" i="39"/>
  <c r="C12" i="39"/>
  <c r="C16" i="39"/>
  <c r="B5" i="40"/>
  <c r="B6" i="40"/>
  <c r="C6" i="40"/>
  <c r="B8" i="40"/>
  <c r="B10" i="40"/>
  <c r="C10" i="40"/>
  <c r="B11" i="40"/>
  <c r="B13" i="40"/>
  <c r="B15" i="40"/>
  <c r="C15" i="40"/>
  <c r="B16" i="40"/>
  <c r="B19" i="40"/>
  <c r="B20" i="40"/>
  <c r="C20" i="40"/>
  <c r="C22" i="40"/>
  <c r="C23" i="40"/>
  <c r="C26" i="40"/>
  <c r="B4" i="41"/>
  <c r="B20" i="41"/>
  <c r="B26" i="41"/>
  <c r="C3" i="42"/>
  <c r="B13" i="42"/>
  <c r="D4" i="25"/>
  <c r="E4" i="25" s="1"/>
  <c r="D8" i="25"/>
  <c r="E8" i="25" s="1"/>
  <c r="C16" i="42"/>
  <c r="D14" i="25"/>
  <c r="E14" i="25" s="1"/>
  <c r="D7" i="25"/>
  <c r="E7" i="25" s="1"/>
  <c r="D19" i="25"/>
  <c r="E19" i="25" s="1"/>
  <c r="D20" i="25"/>
  <c r="E20" i="25" s="1"/>
  <c r="D11" i="25"/>
  <c r="E11" i="25" s="1"/>
  <c r="D30" i="25"/>
  <c r="E30" i="25" s="1"/>
  <c r="D10" i="25"/>
  <c r="E10" i="25" s="1"/>
  <c r="D13" i="25"/>
  <c r="E13" i="25" s="1"/>
  <c r="D18" i="25"/>
  <c r="E18" i="25" s="1"/>
  <c r="D5" i="25"/>
  <c r="E5" i="25" s="1"/>
  <c r="D23" i="25"/>
  <c r="E23" i="25" s="1"/>
  <c r="D9" i="25"/>
  <c r="E9" i="25" s="1"/>
  <c r="D12" i="25"/>
  <c r="E12" i="25" s="1"/>
  <c r="D16" i="25"/>
  <c r="E16" i="25" s="1"/>
  <c r="D6" i="25"/>
  <c r="E6" i="25" s="1"/>
  <c r="D15" i="25"/>
  <c r="E15" i="25" s="1"/>
  <c r="D27" i="25"/>
  <c r="E27" i="25" s="1"/>
  <c r="D3" i="25"/>
  <c r="E3" i="25" s="1"/>
  <c r="E17" i="25"/>
  <c r="C23" i="42"/>
  <c r="B5" i="42"/>
  <c r="B6" i="42"/>
  <c r="B9" i="42"/>
  <c r="C12" i="42"/>
  <c r="C13" i="42"/>
  <c r="C15" i="42"/>
  <c r="B20" i="42"/>
  <c r="B26" i="42"/>
  <c r="C19" i="42"/>
  <c r="C9" i="42"/>
  <c r="C7" i="42"/>
  <c r="C5" i="42"/>
  <c r="C24" i="42"/>
  <c r="B3" i="42"/>
  <c r="B7" i="42"/>
  <c r="B11" i="42"/>
  <c r="B16" i="42"/>
  <c r="B23" i="42"/>
  <c r="B4" i="42"/>
  <c r="B8" i="42"/>
  <c r="B10" i="42"/>
  <c r="B12" i="42"/>
  <c r="B15" i="42"/>
  <c r="B19" i="42"/>
  <c r="B22" i="42"/>
  <c r="B24" i="42"/>
  <c r="BE4" i="7"/>
  <c r="BE7" i="7"/>
  <c r="BE11" i="7"/>
  <c r="BE14" i="7"/>
  <c r="BE20" i="7"/>
  <c r="C20" i="7" s="1"/>
  <c r="BF24" i="7"/>
  <c r="C24" i="7" s="1"/>
  <c r="AF7" i="7"/>
  <c r="B7" i="7" s="1"/>
  <c r="AF11" i="7"/>
  <c r="B11" i="7" s="1"/>
  <c r="AF16" i="7"/>
  <c r="B16" i="7" s="1"/>
  <c r="BE23" i="7"/>
  <c r="AF20" i="7"/>
  <c r="B20" i="7" s="1"/>
  <c r="BF4" i="7"/>
  <c r="BF7" i="7"/>
  <c r="BF11" i="7"/>
  <c r="BF16" i="7"/>
  <c r="C16" i="7" s="1"/>
  <c r="BF22" i="7"/>
  <c r="C22" i="7" s="1"/>
  <c r="AF17" i="7"/>
  <c r="B17" i="7" s="1"/>
  <c r="BE3" i="7"/>
  <c r="C3" i="7" s="1"/>
  <c r="BE8" i="7"/>
  <c r="BE13" i="7"/>
  <c r="BE18" i="7"/>
  <c r="AF12" i="7"/>
  <c r="B12" i="7" s="1"/>
  <c r="BF3" i="7"/>
  <c r="BF8" i="7"/>
  <c r="BF19" i="7"/>
  <c r="BF23" i="7"/>
  <c r="BF18" i="7"/>
  <c r="AF21" i="7"/>
  <c r="B21" i="7" s="1"/>
  <c r="BF13" i="7"/>
  <c r="BF15" i="7"/>
  <c r="AF3" i="7"/>
  <c r="B3" i="7" s="1"/>
  <c r="B26" i="33"/>
  <c r="C13" i="7" l="1"/>
  <c r="C7" i="7"/>
  <c r="C23" i="7"/>
  <c r="C18" i="7"/>
  <c r="C8" i="7"/>
  <c r="C11" i="7"/>
  <c r="C4" i="7"/>
</calcChain>
</file>

<file path=xl/sharedStrings.xml><?xml version="1.0" encoding="utf-8"?>
<sst xmlns="http://schemas.openxmlformats.org/spreadsheetml/2006/main" count="11552" uniqueCount="602">
  <si>
    <t>Alsobrook, Luke</t>
  </si>
  <si>
    <t>Beene, Jordan</t>
  </si>
  <si>
    <t>Beene, Virgil</t>
  </si>
  <si>
    <t>Bradley, Ken</t>
  </si>
  <si>
    <t>Curran, Haley</t>
  </si>
  <si>
    <t>Curran, Kevin</t>
  </si>
  <si>
    <t>Fortner, Eric</t>
  </si>
  <si>
    <t>Fortner, Mara</t>
  </si>
  <si>
    <t>Howard, Bill</t>
  </si>
  <si>
    <t>McMullen, Dan</t>
  </si>
  <si>
    <t>Meyer, Pat</t>
  </si>
  <si>
    <t>Miller, Chris</t>
  </si>
  <si>
    <t>Prothro, John</t>
  </si>
  <si>
    <t>Prothro, Tom</t>
  </si>
  <si>
    <t>Rapisand, Ryan</t>
  </si>
  <si>
    <t>Seamands, Byron</t>
  </si>
  <si>
    <t>Seamands, Jorden</t>
  </si>
  <si>
    <t>Seamands, Michael</t>
  </si>
  <si>
    <t>Skipper, Steve</t>
  </si>
  <si>
    <t>Skipper, Will</t>
  </si>
  <si>
    <t>Correct</t>
  </si>
  <si>
    <t>Guar.</t>
  </si>
  <si>
    <t>Roberts, Jeff</t>
  </si>
  <si>
    <t>N/A</t>
  </si>
  <si>
    <t>-</t>
  </si>
  <si>
    <t>2015 FPLeague College Predictions - Week 1</t>
  </si>
  <si>
    <t>Meyer, Austen</t>
  </si>
  <si>
    <t>Robertson, Josh</t>
  </si>
  <si>
    <t>GT (-41.0)</t>
  </si>
  <si>
    <t>TCU (-17.0)</t>
  </si>
  <si>
    <t>ZONA (-31.5)</t>
  </si>
  <si>
    <t>MSU (-17.5)</t>
  </si>
  <si>
    <t>BAYL (-35.0)</t>
  </si>
  <si>
    <t>BOISE (-12.0)</t>
  </si>
  <si>
    <t>STAN (-12.0)</t>
  </si>
  <si>
    <t>GA (-35.0)</t>
  </si>
  <si>
    <t>MISS</t>
  </si>
  <si>
    <t>CLEM</t>
  </si>
  <si>
    <t>AUB (-10.5)</t>
  </si>
  <si>
    <t>ARK (-33.0)</t>
  </si>
  <si>
    <t>UCLA (-19.5)</t>
  </si>
  <si>
    <t>MO</t>
  </si>
  <si>
    <t>TEN (-20.5)</t>
  </si>
  <si>
    <t>TXAM (-3.5)</t>
  </si>
  <si>
    <t>OK (-31.5)</t>
  </si>
  <si>
    <t>ND (-10)</t>
  </si>
  <si>
    <t>ORE</t>
  </si>
  <si>
    <t>BAMA (-10.5)</t>
  </si>
  <si>
    <t>FSU (-29.0)</t>
  </si>
  <si>
    <t>MSST (-20.5)</t>
  </si>
  <si>
    <t>USC (-27.0)</t>
  </si>
  <si>
    <t>OSU (-11.0)</t>
  </si>
  <si>
    <t>UTSA</t>
  </si>
  <si>
    <t>SMU</t>
  </si>
  <si>
    <t>ASU</t>
  </si>
  <si>
    <t>TEX</t>
  </si>
  <si>
    <t>WSC</t>
  </si>
  <si>
    <t>TXST</t>
  </si>
  <si>
    <t>WAS</t>
  </si>
  <si>
    <t>LAMR</t>
  </si>
  <si>
    <t>UTEP</t>
  </si>
  <si>
    <t>VA</t>
  </si>
  <si>
    <t>ALCN</t>
  </si>
  <si>
    <t>TNMA</t>
  </si>
  <si>
    <t>NW</t>
  </si>
  <si>
    <t>VT</t>
  </si>
  <si>
    <t>AKRN</t>
  </si>
  <si>
    <t>BG</t>
  </si>
  <si>
    <t>ARKST</t>
  </si>
  <si>
    <t>MINN</t>
  </si>
  <si>
    <t>WMU</t>
  </si>
  <si>
    <t>SOMS</t>
  </si>
  <si>
    <t>LOU</t>
  </si>
  <si>
    <t>ATS:</t>
  </si>
  <si>
    <t>Winner</t>
  </si>
  <si>
    <t>FPL College 2015</t>
  </si>
  <si>
    <t>Name</t>
  </si>
  <si>
    <t>Total</t>
  </si>
  <si>
    <t>%</t>
  </si>
  <si>
    <t>Tiebreak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</si>
  <si>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</si>
  <si>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</si>
  <si>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</si>
  <si>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</si>
  <si>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</si>
  <si>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</si>
  <si>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</si>
  <si>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</si>
  <si>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</si>
  <si>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</si>
  <si>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</si>
  <si>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</si>
  <si>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</si>
  <si>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</si>
  <si>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</si>
  <si>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</si>
  <si>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</si>
  <si>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</si>
  <si>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</si>
  <si>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</si>
  <si>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</si>
  <si>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</si>
  <si>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</si>
  <si>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</si>
  <si>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</si>
  <si>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</si>
  <si>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</si>
  <si>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</si>
  <si>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Line</t>
  </si>
  <si>
    <t>College - Week 1</t>
  </si>
  <si>
    <t>WOFF</t>
  </si>
  <si>
    <t>SEMO</t>
  </si>
  <si>
    <t>EWASH</t>
  </si>
  <si>
    <t>EVEN</t>
  </si>
  <si>
    <t>4-T</t>
  </si>
  <si>
    <t>11-T</t>
  </si>
  <si>
    <t>13-T</t>
  </si>
  <si>
    <t>16-T</t>
  </si>
  <si>
    <t>18-T</t>
  </si>
  <si>
    <t>20-T</t>
  </si>
  <si>
    <t>W01</t>
  </si>
  <si>
    <t>W02</t>
  </si>
  <si>
    <t>W03</t>
  </si>
  <si>
    <t>2015 FPLeague College Predictions - Week 2</t>
  </si>
  <si>
    <t>ORE (-35.0)</t>
  </si>
  <si>
    <t>Fortner, Mara *</t>
  </si>
  <si>
    <t>* Started Week 2</t>
  </si>
  <si>
    <t>FSU (-27.5)</t>
  </si>
  <si>
    <t>AUB</t>
  </si>
  <si>
    <t>WSC (-33.0)</t>
  </si>
  <si>
    <t>APPST</t>
  </si>
  <si>
    <t>TXTC (-20.5)</t>
  </si>
  <si>
    <t>TCU</t>
  </si>
  <si>
    <t>GT (-28.5)</t>
  </si>
  <si>
    <t>OSU (-41.0)</t>
  </si>
  <si>
    <t>MISS (-28.5)</t>
  </si>
  <si>
    <t>GA (-20.5)</t>
  </si>
  <si>
    <t>ND (-12.5)</t>
  </si>
  <si>
    <t>BAMA (-35.0)</t>
  </si>
  <si>
    <t>ARK (-21.5)</t>
  </si>
  <si>
    <t>OK (-1.0)</t>
  </si>
  <si>
    <t>MO (-10.5)</t>
  </si>
  <si>
    <t>TXAM (-29.5)</t>
  </si>
  <si>
    <t>ZONA (-11.0)</t>
  </si>
  <si>
    <t xml:space="preserve">BAYL </t>
  </si>
  <si>
    <t>SC (-7.0)</t>
  </si>
  <si>
    <t>MSU (-3.5)</t>
  </si>
  <si>
    <t>USC (-43.0)</t>
  </si>
  <si>
    <t>TEX (-15.5)</t>
  </si>
  <si>
    <t>LSU (-4.5)</t>
  </si>
  <si>
    <t>BOISE (-2.5)</t>
  </si>
  <si>
    <t>UCLA (-29.0)</t>
  </si>
  <si>
    <t>UTAH (-13.5)</t>
  </si>
  <si>
    <t>CLEM (-18.0)</t>
  </si>
  <si>
    <t>MSST</t>
  </si>
  <si>
    <t>BYU</t>
  </si>
  <si>
    <t>USF</t>
  </si>
  <si>
    <t>MIAO</t>
  </si>
  <si>
    <t>VAND</t>
  </si>
  <si>
    <t>TEN</t>
  </si>
  <si>
    <t>BALL</t>
  </si>
  <si>
    <t>UTST</t>
  </si>
  <si>
    <t>ID</t>
  </si>
  <si>
    <t>RICE</t>
  </si>
  <si>
    <t>FSNO</t>
  </si>
  <si>
    <t>TULN</t>
  </si>
  <si>
    <t>MTSU</t>
  </si>
  <si>
    <t>KY</t>
  </si>
  <si>
    <t>NEV</t>
  </si>
  <si>
    <t>UNLV</t>
  </si>
  <si>
    <t>23 Total</t>
  </si>
  <si>
    <t>JXST</t>
  </si>
  <si>
    <t>SFA</t>
  </si>
  <si>
    <t>HAW</t>
  </si>
  <si>
    <t>TOL</t>
  </si>
  <si>
    <t>LMR</t>
  </si>
  <si>
    <t>BAYL</t>
  </si>
  <si>
    <t>BAYL  (-56.5)</t>
  </si>
  <si>
    <t>* Rule 4 Violation</t>
  </si>
  <si>
    <t>BAMA/TCU</t>
  </si>
  <si>
    <t>7-T</t>
  </si>
  <si>
    <t>19-T</t>
  </si>
  <si>
    <t>22-T</t>
  </si>
  <si>
    <t>College - Week 2</t>
  </si>
  <si>
    <t>2015 FPLeague College Predictions - Week 3</t>
  </si>
  <si>
    <t>Alsobrook, Luke *</t>
  </si>
  <si>
    <t>21 Total</t>
  </si>
  <si>
    <t>* Started Week 3</t>
  </si>
  <si>
    <t>College - Week 3</t>
  </si>
  <si>
    <t>CLEM (-6.0)</t>
  </si>
  <si>
    <t>BC</t>
  </si>
  <si>
    <t>MSU (-26.5)</t>
  </si>
  <si>
    <t>CONN</t>
  </si>
  <si>
    <t>TXAM (-34.0)</t>
  </si>
  <si>
    <t>TULS</t>
  </si>
  <si>
    <t>DUKE (-3.5)</t>
  </si>
  <si>
    <t>GAST</t>
  </si>
  <si>
    <t>KSU (-9.0)</t>
  </si>
  <si>
    <t>ND</t>
  </si>
  <si>
    <t>OSU (-34.0)</t>
  </si>
  <si>
    <t>VT (-6.0)</t>
  </si>
  <si>
    <t>WSC (-35.0)</t>
  </si>
  <si>
    <t>WAS (-5.5)</t>
  </si>
  <si>
    <t>SC</t>
  </si>
  <si>
    <t>TXTC</t>
  </si>
  <si>
    <t>CAL (-6.0)</t>
  </si>
  <si>
    <t>UF (-3.0)</t>
  </si>
  <si>
    <t>USC (-10.0)</t>
  </si>
  <si>
    <t>ZONA</t>
  </si>
  <si>
    <t>FSU (-7.5)</t>
  </si>
  <si>
    <t>MO (-22.5)</t>
  </si>
  <si>
    <t>OK (-30.5)</t>
  </si>
  <si>
    <t>ORE (-45.5)</t>
  </si>
  <si>
    <t>LSU (-7.5)</t>
  </si>
  <si>
    <t>OKST (-24.0)</t>
  </si>
  <si>
    <t>GA (-17.0)</t>
  </si>
  <si>
    <t>ARK (-11.5)</t>
  </si>
  <si>
    <t>TCU (-37.0)</t>
  </si>
  <si>
    <t>BAMA (-6.0)</t>
  </si>
  <si>
    <t>AFA</t>
  </si>
  <si>
    <t>GT (-2.0)</t>
  </si>
  <si>
    <t>LT</t>
  </si>
  <si>
    <t>NARZ</t>
  </si>
  <si>
    <t>STAN</t>
  </si>
  <si>
    <t>PUR</t>
  </si>
  <si>
    <t>TROY</t>
  </si>
  <si>
    <t>NIU</t>
  </si>
  <si>
    <t>7*</t>
  </si>
  <si>
    <t>OSU/TCU</t>
  </si>
  <si>
    <t>17-T</t>
  </si>
  <si>
    <t>ORST</t>
  </si>
  <si>
    <t xml:space="preserve">BYU </t>
  </si>
  <si>
    <t>MSU (-27.0)</t>
  </si>
  <si>
    <t>DUKE</t>
  </si>
  <si>
    <t>GA</t>
  </si>
  <si>
    <t>KAN</t>
  </si>
  <si>
    <t>BAYL (-33.0)</t>
  </si>
  <si>
    <t>WVU (-17.0)</t>
  </si>
  <si>
    <t>OKST (-4.0)</t>
  </si>
  <si>
    <t>ND (-27.5)</t>
  </si>
  <si>
    <t>UF (-2.0)</t>
  </si>
  <si>
    <t>BAMA(-38.0)</t>
  </si>
  <si>
    <t>TCU (-8.5)</t>
  </si>
  <si>
    <t>WASH</t>
  </si>
  <si>
    <t>TXAM (-7.0)</t>
  </si>
  <si>
    <t>KY (-2.5)</t>
  </si>
  <si>
    <t>NW (-18.5)</t>
  </si>
  <si>
    <t>USC (-5.5)</t>
  </si>
  <si>
    <t>STAN (-15.5)</t>
  </si>
  <si>
    <t>MICH (-5.5)</t>
  </si>
  <si>
    <t>GT (-9.0)</t>
  </si>
  <si>
    <t>LSU (-24.5)</t>
  </si>
  <si>
    <t>RUT (-12.5)</t>
  </si>
  <si>
    <t>OSU (-28.5)</t>
  </si>
  <si>
    <t>CAL (-4.5)</t>
  </si>
  <si>
    <t>MISS (-26.0)</t>
  </si>
  <si>
    <t>AUB (-3.0)</t>
  </si>
  <si>
    <t>UCLA (-3.0)</t>
  </si>
  <si>
    <t>WSC (-27.0)</t>
  </si>
  <si>
    <t>ORE (-11.5)</t>
  </si>
  <si>
    <t>UTAH</t>
  </si>
  <si>
    <t>MD</t>
  </si>
  <si>
    <t>TENN</t>
  </si>
  <si>
    <t>CMCH</t>
  </si>
  <si>
    <t>MASS</t>
  </si>
  <si>
    <t>ARK</t>
  </si>
  <si>
    <t>SYR</t>
  </si>
  <si>
    <t>2015 FPLeague College Predictions - Week 4</t>
  </si>
  <si>
    <t>SOU</t>
  </si>
  <si>
    <t>GA (-48.5)</t>
  </si>
  <si>
    <t>College - Week 4</t>
  </si>
  <si>
    <t>W04</t>
  </si>
  <si>
    <t>W05</t>
  </si>
  <si>
    <t>5.5*</t>
  </si>
  <si>
    <t>Easley, Jordan</t>
  </si>
  <si>
    <t>22 Total</t>
  </si>
  <si>
    <t>2015 FPLeague College Predictions - Week 5</t>
  </si>
  <si>
    <t>WVU</t>
  </si>
  <si>
    <t>NW (-4.0)</t>
  </si>
  <si>
    <t>TCU (-15.0)</t>
  </si>
  <si>
    <t>WSC (-6.5)</t>
  </si>
  <si>
    <t>MICH (-15.5)</t>
  </si>
  <si>
    <t>IAST (-16.5)</t>
  </si>
  <si>
    <t>MO (-2.5)</t>
  </si>
  <si>
    <t>VT (-4.5)</t>
  </si>
  <si>
    <t>GA (-2.5)</t>
  </si>
  <si>
    <t>OSU (-21.5)</t>
  </si>
  <si>
    <t>FSU (-19.5)</t>
  </si>
  <si>
    <t>GT (-7.5)</t>
  </si>
  <si>
    <t>KSU</t>
  </si>
  <si>
    <t>WSU</t>
  </si>
  <si>
    <t>AUB (-20.0)</t>
  </si>
  <si>
    <t>MISS (-7.0)</t>
  </si>
  <si>
    <t>EMCH</t>
  </si>
  <si>
    <t>TXAM (-6.5)</t>
  </si>
  <si>
    <t>CLEM (-1.5)</t>
  </si>
  <si>
    <t>ORE (-7.5)</t>
  </si>
  <si>
    <t>OK (-7.0)</t>
  </si>
  <si>
    <t>MSU (-21.0)</t>
  </si>
  <si>
    <t>BAYL (-17.0)</t>
  </si>
  <si>
    <t>OKST (-7.5)</t>
  </si>
  <si>
    <t>CAL (-19.0)</t>
  </si>
  <si>
    <t>TEN (-6.5)</t>
  </si>
  <si>
    <t>LSU (-44.5)</t>
  </si>
  <si>
    <t>UCLA (-13.5)</t>
  </si>
  <si>
    <t xml:space="preserve">ND </t>
  </si>
  <si>
    <t>STAN (-14.5)</t>
  </si>
  <si>
    <t>BAMA</t>
  </si>
  <si>
    <t>WF</t>
  </si>
  <si>
    <t>SJSU</t>
  </si>
  <si>
    <t>IND</t>
  </si>
  <si>
    <t>PIT</t>
  </si>
  <si>
    <t>UNC</t>
  </si>
  <si>
    <t>UF</t>
  </si>
  <si>
    <t>COL</t>
  </si>
  <si>
    <t>IOWA</t>
  </si>
  <si>
    <t>2015 FPLeague College Predictions - Week 6</t>
  </si>
  <si>
    <t>College - Week 5</t>
  </si>
  <si>
    <t>6*</t>
  </si>
  <si>
    <t>LSU (-13.0)</t>
  </si>
  <si>
    <t>IOWA (-11.0)</t>
  </si>
  <si>
    <t>BAYL (-44.0)</t>
  </si>
  <si>
    <t>NMST</t>
  </si>
  <si>
    <t>TOL (-15.0)</t>
  </si>
  <si>
    <t>CLEM (-7.0)</t>
  </si>
  <si>
    <t>GA (-3.0)</t>
  </si>
  <si>
    <t>MICH (-8.0)</t>
  </si>
  <si>
    <t>ND (-14.5)</t>
  </si>
  <si>
    <t>TXTC (-12.5)</t>
  </si>
  <si>
    <t>ZONA (-8.0)</t>
  </si>
  <si>
    <t>OKST</t>
  </si>
  <si>
    <t>COLS</t>
  </si>
  <si>
    <t>TCU (-9.0)</t>
  </si>
  <si>
    <t>UF (-5.0)</t>
  </si>
  <si>
    <t>FSU (-9.5)</t>
  </si>
  <si>
    <t>MSU (14.5)</t>
  </si>
  <si>
    <t>UTAH (-7.0)</t>
  </si>
  <si>
    <t>USC (-17.0)</t>
  </si>
  <si>
    <t>OSU (-33.5)</t>
  </si>
  <si>
    <t>MISS (-42.0)</t>
  </si>
  <si>
    <t>OK (-17.0)</t>
  </si>
  <si>
    <t>PIT (-10.5)</t>
  </si>
  <si>
    <t>NEB (-1.5)</t>
  </si>
  <si>
    <t>ORE (-17.0)</t>
  </si>
  <si>
    <t>BAMA (-16.5)</t>
  </si>
  <si>
    <t>BOISE (-16.0)</t>
  </si>
  <si>
    <t>CAL</t>
  </si>
  <si>
    <t>ILL</t>
  </si>
  <si>
    <t>WVU (-7.0)</t>
  </si>
  <si>
    <t>MIA</t>
  </si>
  <si>
    <t>NAVY</t>
  </si>
  <si>
    <t>RUT</t>
  </si>
  <si>
    <t>KENT</t>
  </si>
  <si>
    <t>IAST</t>
  </si>
  <si>
    <t>GT</t>
  </si>
  <si>
    <t>8*</t>
  </si>
  <si>
    <t>W06</t>
  </si>
  <si>
    <t>W07</t>
  </si>
  <si>
    <t>BAMA (-16.5)/FSU (-9.5)</t>
  </si>
  <si>
    <t>College - Week 6</t>
  </si>
  <si>
    <t>Meyer, Austen **</t>
  </si>
  <si>
    <t>2015 FPLeague College Predictions - Week 7</t>
  </si>
  <si>
    <t>2015 FPLeague College Predictions - Week 8</t>
  </si>
  <si>
    <t>AUB (-2.5)</t>
  </si>
  <si>
    <t>STAN (-5.5)</t>
  </si>
  <si>
    <t>HOU (-17.5)</t>
  </si>
  <si>
    <t>BOISE (-9.5)</t>
  </si>
  <si>
    <t>WSC (-19.5)</t>
  </si>
  <si>
    <t>TXTC (-31.0)</t>
  </si>
  <si>
    <t>BAYL (-20.5)</t>
  </si>
  <si>
    <t>IOWA (-1.0)</t>
  </si>
  <si>
    <t>MISS (-10.0)</t>
  </si>
  <si>
    <t>FSU (-6.5)</t>
  </si>
  <si>
    <t>TXAM</t>
  </si>
  <si>
    <t>MSU</t>
  </si>
  <si>
    <t>SC (-4.0)</t>
  </si>
  <si>
    <t>LSU (-7.0)</t>
  </si>
  <si>
    <t>CLEM (-15.5)</t>
  </si>
  <si>
    <t>TCU (-20.5)</t>
  </si>
  <si>
    <t>ND (-5.5)</t>
  </si>
  <si>
    <t>PSU</t>
  </si>
  <si>
    <t>TOL (-29.0)</t>
  </si>
  <si>
    <t>MSST (-13.5)</t>
  </si>
  <si>
    <t>MIA (-6.0)</t>
  </si>
  <si>
    <t>OU (-4.5)</t>
  </si>
  <si>
    <t>GA (-16.0)</t>
  </si>
  <si>
    <t>OSU (-17.5)</t>
  </si>
  <si>
    <t>UCLA</t>
  </si>
  <si>
    <t>MEM</t>
  </si>
  <si>
    <t>WAS (-1.0)</t>
  </si>
  <si>
    <t>MICH (-7.5)</t>
  </si>
  <si>
    <t>BAMA (-5.0)</t>
  </si>
  <si>
    <t>USC</t>
  </si>
  <si>
    <t/>
  </si>
  <si>
    <t>7.5*</t>
  </si>
  <si>
    <t>College - Week 7</t>
  </si>
  <si>
    <t>Robertson, Josh **</t>
  </si>
  <si>
    <t>2015 FPLeague College Predictions - Week 9</t>
  </si>
  <si>
    <t>TEM</t>
  </si>
  <si>
    <t>MEM (-10.0)</t>
  </si>
  <si>
    <t>HOU (-21.5)</t>
  </si>
  <si>
    <t>TEX (-4.0)</t>
  </si>
  <si>
    <t>PIT (-6.5)</t>
  </si>
  <si>
    <t>BAYL (-37.0)</t>
  </si>
  <si>
    <t>CLEM (-6.5)</t>
  </si>
  <si>
    <t>TOL (-14.5)</t>
  </si>
  <si>
    <t>MSU (-16.5)</t>
  </si>
  <si>
    <t>OKST (-33.5)</t>
  </si>
  <si>
    <t>PSU (-6.5)</t>
  </si>
  <si>
    <t>LSU (-16.5)</t>
  </si>
  <si>
    <t>WYM</t>
  </si>
  <si>
    <t>STAN (-7.0)</t>
  </si>
  <si>
    <t>ECAR (-3.0)</t>
  </si>
  <si>
    <t>NEB (-7.5)</t>
  </si>
  <si>
    <t>ARK (-5.5)</t>
  </si>
  <si>
    <t>OU (-14.5)</t>
  </si>
  <si>
    <t>BOISE (-34.5)</t>
  </si>
  <si>
    <t>VT (-2.0)</t>
  </si>
  <si>
    <t>ZONA (-7.0)</t>
  </si>
  <si>
    <t>UCLA (-3.5)</t>
  </si>
  <si>
    <t>MISS (-6.0)</t>
  </si>
  <si>
    <t>USC (-3.5)</t>
  </si>
  <si>
    <t>UCF</t>
  </si>
  <si>
    <t>College - Week 8</t>
  </si>
  <si>
    <t>9*</t>
  </si>
  <si>
    <t>W08</t>
  </si>
  <si>
    <t>W09</t>
  </si>
  <si>
    <t>UTAH/BAYL (-37.0)</t>
  </si>
  <si>
    <t>9-T</t>
  </si>
  <si>
    <t>TCU (-14.0)</t>
  </si>
  <si>
    <t>ASU (-2.0)</t>
  </si>
  <si>
    <t>TXAM (-16.0)</t>
  </si>
  <si>
    <t>FSU (-20.0)</t>
  </si>
  <si>
    <t>VT (-2.5)</t>
  </si>
  <si>
    <t>UCLA (-20.5)</t>
  </si>
  <si>
    <t>GT (-5.5)</t>
  </si>
  <si>
    <t>CLEM (-10.0)</t>
  </si>
  <si>
    <t>OU (-38.5)</t>
  </si>
  <si>
    <t>OKST (-3.0)</t>
  </si>
  <si>
    <t>IOWA (-17.0)</t>
  </si>
  <si>
    <t>BOISE (-20.0)</t>
  </si>
  <si>
    <t>TUL</t>
  </si>
  <si>
    <t>UTAH (-23.0)</t>
  </si>
  <si>
    <t>HOU (-12.0)</t>
  </si>
  <si>
    <t>MICH (-13.5)</t>
  </si>
  <si>
    <t>TEX (-7.0)</t>
  </si>
  <si>
    <t>ND (-9.5)</t>
  </si>
  <si>
    <t>MEM (-30.0)</t>
  </si>
  <si>
    <t>TEN (-7.5)</t>
  </si>
  <si>
    <t>UNC (-3.0)</t>
  </si>
  <si>
    <t>NCST</t>
  </si>
  <si>
    <t>College - Week 9</t>
  </si>
  <si>
    <t>W10</t>
  </si>
  <si>
    <t>2015 FPLeague College Predictions - Week 10</t>
  </si>
  <si>
    <t>TEM (-12.5)</t>
  </si>
  <si>
    <t>UF (-21.0)</t>
  </si>
  <si>
    <t>ND (-8.5)</t>
  </si>
  <si>
    <t>STAN (-16.0)</t>
  </si>
  <si>
    <t>FSU</t>
  </si>
  <si>
    <t>IOWA (-6.5)</t>
  </si>
  <si>
    <t>MICH (-24.0)</t>
  </si>
  <si>
    <t>TCU (-5.5)</t>
  </si>
  <si>
    <t>HOU (-8.0)</t>
  </si>
  <si>
    <t>UCLA (-17.5)</t>
  </si>
  <si>
    <t>MEM (-7.5)</t>
  </si>
  <si>
    <t>MSU (-5.5)</t>
  </si>
  <si>
    <t>LSU</t>
  </si>
  <si>
    <t>TEX (-28.5)</t>
  </si>
  <si>
    <t>WVU (-8.5)</t>
  </si>
  <si>
    <t>MISS (-11.0)</t>
  </si>
  <si>
    <t>WSU (-2.5)</t>
  </si>
  <si>
    <t>TEN (-17.0)</t>
  </si>
  <si>
    <t>OU (-25.5)</t>
  </si>
  <si>
    <t>BAMA (-6.5)</t>
  </si>
  <si>
    <t>MSST (-7.5)</t>
  </si>
  <si>
    <t>UNC (-8.0)</t>
  </si>
  <si>
    <t>NW (-2.5)</t>
  </si>
  <si>
    <t>CLEM (-12.5)</t>
  </si>
  <si>
    <t>NEB</t>
  </si>
  <si>
    <t>CIN</t>
  </si>
  <si>
    <t>College - Week 10</t>
  </si>
  <si>
    <t>10-T</t>
  </si>
  <si>
    <t>14-T</t>
  </si>
  <si>
    <t>W</t>
  </si>
  <si>
    <t>MSU (-15.5)</t>
  </si>
  <si>
    <t>UF (-7.5)</t>
  </si>
  <si>
    <t>OSU (-16.5)</t>
  </si>
  <si>
    <t>AUB (-1.5)</t>
  </si>
  <si>
    <t>MICH (-12.5)</t>
  </si>
  <si>
    <t>CLEM (-27.5)</t>
  </si>
  <si>
    <t>OKST (-14.0)</t>
  </si>
  <si>
    <t>ND (-27.0)</t>
  </si>
  <si>
    <t>TEM (-3.0)</t>
  </si>
  <si>
    <t>OU</t>
  </si>
  <si>
    <t>NW (-14.5)</t>
  </si>
  <si>
    <t>TCU (-45.0)</t>
  </si>
  <si>
    <t>ASU (-3.0)</t>
  </si>
  <si>
    <t>BAMA (-8.0)</t>
  </si>
  <si>
    <t>TXTC (-5.5)</t>
  </si>
  <si>
    <t>VAND (-3.5)</t>
  </si>
  <si>
    <t>HOU (-6.0)</t>
  </si>
  <si>
    <t>STAN (-10.0)</t>
  </si>
  <si>
    <t>BAYL (-3.0)</t>
  </si>
  <si>
    <t>IOWA (-11.5)</t>
  </si>
  <si>
    <t>UTAH (-6.0)</t>
  </si>
  <si>
    <t>UCLA (-9.5)</t>
  </si>
  <si>
    <t>W11</t>
  </si>
  <si>
    <t>College - Week 11</t>
  </si>
  <si>
    <t>20 Total</t>
  </si>
  <si>
    <t>Skipper, Steve **</t>
  </si>
  <si>
    <t>2015 FPLeague College Predictions - Week 11</t>
  </si>
  <si>
    <t>2015 FPLeague College Predictions - Week 12</t>
  </si>
  <si>
    <t>MEM (-2.0)</t>
  </si>
  <si>
    <t>UF (-31.0)</t>
  </si>
  <si>
    <t>KSU (-6.0)</t>
  </si>
  <si>
    <t>MICH (-4.0)</t>
  </si>
  <si>
    <t>FSU (-30.5)</t>
  </si>
  <si>
    <t>CLEM (-29.0)</t>
  </si>
  <si>
    <t>ORE (-4.5)</t>
  </si>
  <si>
    <t>UTAH (-2.5)</t>
  </si>
  <si>
    <t>BAMA (-38.5)</t>
  </si>
  <si>
    <t>WAS (-15.0)</t>
  </si>
  <si>
    <t>ND (-17.0)</t>
  </si>
  <si>
    <t>OKST (Even)</t>
  </si>
  <si>
    <t>OU (-3.0)</t>
  </si>
  <si>
    <t>UNC (-6.5)</t>
  </si>
  <si>
    <t>WVU (-28.0)</t>
  </si>
  <si>
    <t>IOWA (-21.0)</t>
  </si>
  <si>
    <t>VA (-2.5)</t>
  </si>
  <si>
    <t>WSC (-11.0)</t>
  </si>
  <si>
    <t>OSU (-13.0)</t>
  </si>
  <si>
    <t>NAVY (-12.0)</t>
  </si>
  <si>
    <t>TEN (-8.5)</t>
  </si>
  <si>
    <t>BAYL (Even)</t>
  </si>
  <si>
    <t>STAN (-11.0)</t>
  </si>
  <si>
    <t>MISS (-4.0)</t>
  </si>
  <si>
    <t>ARK (-3.5)</t>
  </si>
  <si>
    <t>FLAT</t>
  </si>
  <si>
    <t>CHSO</t>
  </si>
  <si>
    <t>CHAT</t>
  </si>
  <si>
    <t>MCST</t>
  </si>
  <si>
    <t>U</t>
  </si>
  <si>
    <t>N</t>
  </si>
  <si>
    <t>W12</t>
  </si>
  <si>
    <t>College - Week 12</t>
  </si>
  <si>
    <t>2015 FPLeague College Predictions - Week 13</t>
  </si>
  <si>
    <t>18 Total</t>
  </si>
  <si>
    <t>HOU (-1.0)</t>
  </si>
  <si>
    <t>TOL (-8.0)</t>
  </si>
  <si>
    <t>ARK (-14.0)</t>
  </si>
  <si>
    <t>WVU (-14.0)</t>
  </si>
  <si>
    <t>MICH (even)</t>
  </si>
  <si>
    <t>CLEM (-17.0)</t>
  </si>
  <si>
    <t>VT (-3.5)</t>
  </si>
  <si>
    <t>UTAH (-16.0)</t>
  </si>
  <si>
    <t>NW (-3.5)</t>
  </si>
  <si>
    <t>MSU (-11.0)</t>
  </si>
  <si>
    <t>UNC (-5.5)</t>
  </si>
  <si>
    <t>BAMA (-14.0)</t>
  </si>
  <si>
    <t>TEN (-17.5)</t>
  </si>
  <si>
    <t>KSU (-20.0)</t>
  </si>
  <si>
    <t>TEM (-12.0)</t>
  </si>
  <si>
    <t>MISS (-1.0)</t>
  </si>
  <si>
    <t>FSU (-2.5)</t>
  </si>
  <si>
    <t>LSU (-5.5)</t>
  </si>
  <si>
    <t>STAN (-3.5)</t>
  </si>
  <si>
    <t>OU (-7.0)</t>
  </si>
  <si>
    <t>IOWA (-2.0)</t>
  </si>
  <si>
    <t>BAYL (-1.5)</t>
  </si>
  <si>
    <t>TEX (-1.0)</t>
  </si>
  <si>
    <t>OSU (even)</t>
  </si>
  <si>
    <t>W13</t>
  </si>
  <si>
    <t>College - Week 13</t>
  </si>
  <si>
    <t>Prothro, John **</t>
  </si>
  <si>
    <t>Prothro, Tom **</t>
  </si>
  <si>
    <t>2015 FPLeague College Predictions - Week 14</t>
  </si>
  <si>
    <t>HOU (-5.5)</t>
  </si>
  <si>
    <t>CLEM (-4.5)</t>
  </si>
  <si>
    <t>BAMA (-18.0)</t>
  </si>
  <si>
    <t>STAN (-4.5)</t>
  </si>
  <si>
    <t>WVU (-5.5)</t>
  </si>
  <si>
    <t>W14</t>
  </si>
  <si>
    <t>College - Week 14</t>
  </si>
  <si>
    <t>2015 FPLeague College Predictions - Bowl Games</t>
  </si>
  <si>
    <t>NAVY (-3.5)</t>
  </si>
  <si>
    <t>MSST (-5.0)</t>
  </si>
  <si>
    <t>TXAM (-3.0)</t>
  </si>
  <si>
    <t>FSU (-7.0)</t>
  </si>
  <si>
    <t>OU (-4.0)</t>
  </si>
  <si>
    <t>OSU (-6.5)</t>
  </si>
  <si>
    <t>STAN (-6.5)</t>
  </si>
  <si>
    <t>TEM (-1.0)</t>
  </si>
  <si>
    <t>BAMA (-9.5)</t>
  </si>
  <si>
    <t>TEN (-8.0)</t>
  </si>
  <si>
    <t>MISS (-6.5)</t>
  </si>
  <si>
    <t>HOU</t>
  </si>
  <si>
    <t>Bowls</t>
  </si>
  <si>
    <t>Semi</t>
  </si>
  <si>
    <t>Champ</t>
  </si>
  <si>
    <t>College - Bowls (17 of 18)</t>
  </si>
  <si>
    <t>BAMA (-7.0)</t>
  </si>
  <si>
    <t>2015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</si>
</sst>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);[Red]\(0.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Fill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2" xfId="0" applyFont="1" applyBorder="1"/>
    <xf numFmtId="0" fontId="2" fillId="0" borderId="1" xfId="0" applyFont="1" applyFill="1" applyBorder="1"/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3" xfId="0" applyFont="1" applyBorder="1"/>
    <xf numFmtId="0" fontId="3" fillId="0" borderId="11" xfId="0" applyFont="1" applyBorder="1"/>
    <xf numFmtId="0" fontId="2" fillId="0" borderId="2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0" fillId="0" borderId="0" xfId="0" applyAlignment="1">
      <alignment horizontal="right"/>
    </xf>
    <xf numFmtId="0" fontId="4" fillId="0" borderId="0" xfId="0" applyFont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Border="1"/>
    <xf numFmtId="10" fontId="0" fillId="0" borderId="3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0" borderId="2" xfId="0" applyBorder="1"/>
    <xf numFmtId="10" fontId="0" fillId="0" borderId="9" xfId="0" applyNumberFormat="1" applyBorder="1" applyAlignment="1">
      <alignment horizontal="center"/>
    </xf>
    <xf numFmtId="0" fontId="0" fillId="0" borderId="0" xfId="0" applyFill="1"/>
    <xf numFmtId="0" fontId="1" fillId="6" borderId="0" xfId="0" applyFont="1" applyFill="1" applyAlignment="1">
      <alignment horizontal="center"/>
    </xf>
    <xf numFmtId="0" fontId="0" fillId="0" borderId="3" xfId="0" applyBorder="1"/>
    <xf numFmtId="0" fontId="1" fillId="0" borderId="0" xfId="0" applyFont="1" applyFill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3" xfId="0" applyFont="1" applyFill="1" applyBorder="1"/>
    <xf numFmtId="0" fontId="3" fillId="7" borderId="11" xfId="0" applyFont="1" applyFill="1" applyBorder="1"/>
    <xf numFmtId="0" fontId="3" fillId="4" borderId="11" xfId="0" applyFont="1" applyFill="1" applyBorder="1"/>
    <xf numFmtId="0" fontId="3" fillId="4" borderId="13" xfId="0" applyFont="1" applyFill="1" applyBorder="1"/>
    <xf numFmtId="0" fontId="3" fillId="0" borderId="11" xfId="0" applyFont="1" applyFill="1" applyBorder="1"/>
    <xf numFmtId="0" fontId="3" fillId="0" borderId="13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5" xfId="0" applyFont="1" applyFill="1" applyBorder="1"/>
    <xf numFmtId="0" fontId="3" fillId="0" borderId="12" xfId="0" applyFont="1" applyFill="1" applyBorder="1"/>
    <xf numFmtId="0" fontId="3" fillId="0" borderId="14" xfId="0" applyFont="1" applyFill="1" applyBorder="1"/>
    <xf numFmtId="0" fontId="3" fillId="0" borderId="16" xfId="0" applyFont="1" applyFill="1" applyBorder="1"/>
    <xf numFmtId="0" fontId="3" fillId="2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13" xfId="0" applyFont="1" applyFill="1" applyBorder="1" applyAlignment="1">
      <alignment horizontal="center"/>
    </xf>
    <xf numFmtId="0" fontId="2" fillId="0" borderId="3" xfId="0" applyFont="1" applyFill="1" applyBorder="1"/>
    <xf numFmtId="0" fontId="3" fillId="7" borderId="11" xfId="0" applyFont="1" applyFill="1" applyBorder="1" applyAlignment="1">
      <alignment horizontal="center"/>
    </xf>
    <xf numFmtId="0" fontId="3" fillId="7" borderId="15" xfId="0" applyFont="1" applyFill="1" applyBorder="1"/>
    <xf numFmtId="0" fontId="3" fillId="0" borderId="0" xfId="0" applyFont="1" applyFill="1" applyAlignment="1"/>
    <xf numFmtId="0" fontId="3" fillId="0" borderId="0" xfId="0" applyFont="1" applyAlignment="1"/>
    <xf numFmtId="0" fontId="3" fillId="0" borderId="11" xfId="0" applyFont="1" applyFill="1" applyBorder="1" applyAlignment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  <xf numFmtId="0" fontId="3" fillId="0" borderId="15" xfId="0" applyFont="1" applyFill="1" applyBorder="1" applyAlignment="1"/>
    <xf numFmtId="0" fontId="3" fillId="0" borderId="16" xfId="0" applyFont="1" applyFill="1" applyBorder="1" applyAlignment="1"/>
    <xf numFmtId="0" fontId="3" fillId="0" borderId="16" xfId="0" applyFont="1" applyBorder="1" applyAlignment="1"/>
    <xf numFmtId="0" fontId="3" fillId="7" borderId="11" xfId="0" applyFont="1" applyFill="1" applyBorder="1" applyAlignment="1"/>
    <xf numFmtId="0" fontId="3" fillId="7" borderId="13" xfId="0" applyFont="1" applyFill="1" applyBorder="1" applyAlignment="1"/>
    <xf numFmtId="0" fontId="0" fillId="5" borderId="0" xfId="0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164" fontId="3" fillId="0" borderId="16" xfId="0" applyNumberFormat="1" applyFont="1" applyFill="1" applyBorder="1"/>
    <xf numFmtId="0" fontId="3" fillId="7" borderId="15" xfId="0" applyFont="1" applyFill="1" applyBorder="1" applyAlignment="1"/>
    <xf numFmtId="0" fontId="3" fillId="3" borderId="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8" borderId="0" xfId="0" applyFill="1" applyAlignment="1">
      <alignment horizontal="right"/>
    </xf>
    <xf numFmtId="0" fontId="4" fillId="8" borderId="0" xfId="0" applyFont="1" applyFill="1" applyAlignment="1"/>
    <xf numFmtId="0" fontId="0" fillId="8" borderId="0" xfId="0" applyFill="1" applyAlignment="1">
      <alignment horizontal="center"/>
    </xf>
  </cellXfs>
  <cellStyles count="1">
    <cellStyle name="Normal" xfId="0" builtinId="0"/>
  </cellStyles>
  <dxfs count="37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"/>
  <sheetViews>
    <sheetView tabSelected="1" workbookViewId="0">
      <selection activeCell="G1" sqref="G1"/>
    </sheetView>
  </sheetViews>
  <sheetFormatPr defaultRowHeight="15" x14ac:dyDescent="0.25"/>
  <cols>
    <col min="1" max="1" width="3" style="30" bestFit="1" customWidth="1"/>
    <col min="2" max="2" width="18.28515625" bestFit="1" customWidth="1"/>
    <col min="3" max="3" width="7.42578125" style="3" bestFit="1" customWidth="1"/>
    <col min="4" max="4" width="5.42578125" style="3" bestFit="1" customWidth="1"/>
    <col min="5" max="5" width="7.140625" style="3" bestFit="1" customWidth="1"/>
    <col min="6" max="6" width="8.7109375" style="3" bestFit="1" customWidth="1"/>
    <col min="7" max="7" width="2.7109375" customWidth="1"/>
    <col min="8" max="8" width="5" bestFit="1" customWidth="1"/>
    <col min="9" max="10" width="3.5703125" bestFit="1" customWidth="1"/>
    <col min="11" max="11" width="5" bestFit="1" customWidth="1"/>
    <col min="12" max="13" width="3.5703125" bestFit="1" customWidth="1"/>
    <col min="14" max="15" width="5" bestFit="1" customWidth="1"/>
    <col min="16" max="16" width="3.5703125" bestFit="1" customWidth="1"/>
    <col min="17" max="17" width="5" bestFit="1" customWidth="1"/>
    <col min="18" max="21" width="4.5703125" bestFit="1" customWidth="1"/>
    <col min="22" max="22" width="6.28515625" bestFit="1" customWidth="1"/>
    <col min="23" max="23" width="6" style="1" bestFit="1" customWidth="1"/>
    <col min="24" max="24" width="2.7109375" customWidth="1"/>
    <col min="25" max="26" width="4" bestFit="1" customWidth="1"/>
    <col min="27" max="27" width="3" bestFit="1" customWidth="1"/>
    <col min="28" max="28" width="4" bestFit="1" customWidth="1"/>
    <col min="29" max="30" width="3" bestFit="1" customWidth="1"/>
    <col min="31" max="31" width="4" bestFit="1" customWidth="1"/>
    <col min="32" max="33" width="3" bestFit="1" customWidth="1"/>
    <col min="34" max="38" width="4" bestFit="1" customWidth="1"/>
    <col min="39" max="39" width="6.28515625" bestFit="1" customWidth="1"/>
    <col min="40" max="40" width="5.42578125" style="1" bestFit="1" customWidth="1"/>
  </cols>
  <sheetData>
    <row r="1" spans="1:40" ht="19.5" thickBot="1" x14ac:dyDescent="0.35">
      <c r="A1" s="86"/>
      <c r="B1" s="87" t="s">
        <v>601</v>
      </c>
      <c r="C1" s="88"/>
      <c r="D1" s="88"/>
      <c r="E1" s="88"/>
      <c r="F1" s="88"/>
    </row>
    <row r="2" spans="1:40" x14ac:dyDescent="0.25">
      <c r="A2" s="86"/>
      <c r="B2" s="32" t="s">
        <v>76</v>
      </c>
      <c r="C2" s="33" t="s">
        <v>20</v>
      </c>
      <c r="D2" s="33" t="s">
        <v>77</v>
      </c>
      <c r="E2" s="33" t="s">
        <v>78</v>
      </c>
      <c r="F2" s="34" t="s">
        <v>79</v>
      </c>
      <c r="H2" s="3" t="s">
        <v>80</v>
      </c>
      <c r="I2" s="3" t="s">
        <v>81</v>
      </c>
      <c r="J2" s="3" t="s">
        <v>82</v>
      </c>
      <c r="K2" s="3" t="s">
        <v>83</v>
      </c>
      <c r="L2" s="3" t="s">
        <v>84</v>
      </c>
      <c r="M2" s="3" t="s">
        <v>85</v>
      </c>
      <c r="N2" s="3" t="s">
        <v>86</v>
      </c>
      <c r="O2" s="3" t="s">
        <v>87</v>
      </c>
      <c r="P2" s="3" t="s">
        <v>88</v>
      </c>
      <c r="Q2" s="3" t="s">
        <v>89</v>
      </c>
      <c r="R2" s="3" t="s">
        <v>90</v>
      </c>
      <c r="S2" s="3" t="s">
        <v>91</v>
      </c>
      <c r="T2" s="35" t="s">
        <v>92</v>
      </c>
      <c r="U2" s="3" t="s">
        <v>93</v>
      </c>
      <c r="V2" s="3" t="s">
        <v>596</v>
      </c>
      <c r="W2" s="2" t="s">
        <v>77</v>
      </c>
      <c r="X2" s="3"/>
      <c r="Y2" s="3" t="s">
        <v>94</v>
      </c>
      <c r="Z2" s="3" t="s">
        <v>95</v>
      </c>
      <c r="AA2" s="3" t="s">
        <v>96</v>
      </c>
      <c r="AB2" s="3" t="s">
        <v>97</v>
      </c>
      <c r="AC2" s="3" t="s">
        <v>98</v>
      </c>
      <c r="AD2" s="3" t="s">
        <v>99</v>
      </c>
      <c r="AE2" s="3" t="s">
        <v>100</v>
      </c>
      <c r="AF2" s="3" t="s">
        <v>101</v>
      </c>
      <c r="AG2" s="3" t="s">
        <v>102</v>
      </c>
      <c r="AH2" s="3" t="s">
        <v>103</v>
      </c>
      <c r="AI2" s="3" t="s">
        <v>104</v>
      </c>
      <c r="AJ2" s="3" t="s">
        <v>105</v>
      </c>
      <c r="AK2" s="3" t="s">
        <v>106</v>
      </c>
      <c r="AL2" s="3" t="s">
        <v>107</v>
      </c>
      <c r="AM2" s="3" t="s">
        <v>596</v>
      </c>
      <c r="AN2" s="2" t="s">
        <v>77</v>
      </c>
    </row>
    <row r="3" spans="1:40" x14ac:dyDescent="0.25">
      <c r="A3" s="86">
        <v>1</v>
      </c>
      <c r="B3" s="36" t="s">
        <v>11</v>
      </c>
      <c r="C3" s="4">
        <f t="shared" ref="C3:C25" si="0">W3</f>
        <v>186.5</v>
      </c>
      <c r="D3" s="4">
        <f t="shared" ref="D3:D20" si="1">$W$28</f>
        <v>350</v>
      </c>
      <c r="E3" s="37">
        <f t="shared" ref="E3:E25" si="2">C3/D3</f>
        <v>0.53285714285714281</v>
      </c>
      <c r="F3" s="5">
        <f t="shared" ref="F3:F25" si="3">AN3</f>
        <v>18</v>
      </c>
      <c r="H3" s="3">
        <v>11.5</v>
      </c>
      <c r="I3" s="3">
        <v>14</v>
      </c>
      <c r="J3" s="3">
        <v>13</v>
      </c>
      <c r="K3" s="3">
        <v>11.5</v>
      </c>
      <c r="L3" s="3">
        <v>12</v>
      </c>
      <c r="M3" s="3">
        <v>16</v>
      </c>
      <c r="N3" s="3">
        <v>16.5</v>
      </c>
      <c r="O3" s="3">
        <v>11</v>
      </c>
      <c r="P3" s="3">
        <v>15</v>
      </c>
      <c r="Q3" s="3">
        <v>14</v>
      </c>
      <c r="R3" s="3">
        <v>10</v>
      </c>
      <c r="S3" s="3">
        <v>14</v>
      </c>
      <c r="T3" s="3">
        <v>13</v>
      </c>
      <c r="U3" s="3">
        <v>4</v>
      </c>
      <c r="V3" s="3">
        <v>11</v>
      </c>
      <c r="W3" s="1">
        <f t="shared" ref="W3:W25" si="4">SUM(H3:V3)</f>
        <v>186.5</v>
      </c>
      <c r="Y3" s="3">
        <v>0.5</v>
      </c>
      <c r="Z3" s="3">
        <v>1</v>
      </c>
      <c r="AA3" s="3">
        <v>2</v>
      </c>
      <c r="AB3" s="3">
        <v>0.5</v>
      </c>
      <c r="AC3" s="3">
        <v>2</v>
      </c>
      <c r="AD3" s="3">
        <v>2</v>
      </c>
      <c r="AE3" s="3">
        <v>2</v>
      </c>
      <c r="AF3" s="3">
        <v>1</v>
      </c>
      <c r="AG3" s="3">
        <v>2</v>
      </c>
      <c r="AH3" s="3">
        <v>0</v>
      </c>
      <c r="AI3" s="3">
        <v>0</v>
      </c>
      <c r="AJ3" s="3">
        <v>2</v>
      </c>
      <c r="AK3" s="3">
        <v>1</v>
      </c>
      <c r="AL3" s="3">
        <v>0</v>
      </c>
      <c r="AM3" s="3">
        <v>2</v>
      </c>
      <c r="AN3" s="1">
        <f t="shared" ref="AN3:AN25" si="5">SUM(Y3:AM3)</f>
        <v>18</v>
      </c>
    </row>
    <row r="4" spans="1:40" x14ac:dyDescent="0.25">
      <c r="A4" s="86">
        <v>2</v>
      </c>
      <c r="B4" s="36" t="s">
        <v>3</v>
      </c>
      <c r="C4" s="4">
        <f t="shared" si="0"/>
        <v>186.5</v>
      </c>
      <c r="D4" s="4">
        <f t="shared" si="1"/>
        <v>350</v>
      </c>
      <c r="E4" s="37">
        <f t="shared" si="2"/>
        <v>0.53285714285714281</v>
      </c>
      <c r="F4" s="5">
        <f t="shared" si="3"/>
        <v>14</v>
      </c>
      <c r="H4" s="3">
        <v>13.5</v>
      </c>
      <c r="I4" s="3">
        <v>15</v>
      </c>
      <c r="J4" s="3">
        <v>14</v>
      </c>
      <c r="K4" s="3">
        <v>11.5</v>
      </c>
      <c r="L4" s="3">
        <v>13</v>
      </c>
      <c r="M4" s="3">
        <v>15</v>
      </c>
      <c r="N4" s="3">
        <v>16.5</v>
      </c>
      <c r="O4" s="3">
        <v>15</v>
      </c>
      <c r="P4" s="3">
        <v>13</v>
      </c>
      <c r="Q4" s="3">
        <v>11</v>
      </c>
      <c r="R4" s="3">
        <v>9</v>
      </c>
      <c r="S4" s="3">
        <v>11</v>
      </c>
      <c r="T4" s="3">
        <v>15</v>
      </c>
      <c r="U4" s="3">
        <v>4</v>
      </c>
      <c r="V4" s="3">
        <v>10</v>
      </c>
      <c r="W4" s="1">
        <f t="shared" si="4"/>
        <v>186.5</v>
      </c>
      <c r="Y4" s="3">
        <v>2</v>
      </c>
      <c r="Z4" s="3">
        <v>0</v>
      </c>
      <c r="AA4" s="3">
        <v>0</v>
      </c>
      <c r="AB4" s="3">
        <v>0</v>
      </c>
      <c r="AC4" s="3">
        <v>1</v>
      </c>
      <c r="AD4" s="3">
        <v>0</v>
      </c>
      <c r="AE4" s="3">
        <v>2</v>
      </c>
      <c r="AF4" s="3">
        <v>1</v>
      </c>
      <c r="AG4" s="3">
        <v>0</v>
      </c>
      <c r="AH4" s="3">
        <v>1</v>
      </c>
      <c r="AI4" s="3">
        <v>2</v>
      </c>
      <c r="AJ4" s="3">
        <v>1</v>
      </c>
      <c r="AK4" s="3">
        <v>2</v>
      </c>
      <c r="AL4" s="3">
        <v>0</v>
      </c>
      <c r="AM4" s="3">
        <v>2</v>
      </c>
      <c r="AN4" s="1">
        <f t="shared" si="5"/>
        <v>14</v>
      </c>
    </row>
    <row r="5" spans="1:40" x14ac:dyDescent="0.25">
      <c r="A5" s="86">
        <v>3</v>
      </c>
      <c r="B5" s="36" t="s">
        <v>22</v>
      </c>
      <c r="C5" s="4">
        <f t="shared" si="0"/>
        <v>184</v>
      </c>
      <c r="D5" s="4">
        <f t="shared" si="1"/>
        <v>350</v>
      </c>
      <c r="E5" s="37">
        <f t="shared" si="2"/>
        <v>0.52571428571428569</v>
      </c>
      <c r="F5" s="5">
        <f t="shared" si="3"/>
        <v>17</v>
      </c>
      <c r="H5" s="3">
        <v>14</v>
      </c>
      <c r="I5" s="3">
        <v>12</v>
      </c>
      <c r="J5" s="3">
        <v>12</v>
      </c>
      <c r="K5" s="3">
        <v>13.5</v>
      </c>
      <c r="L5" s="3">
        <v>14</v>
      </c>
      <c r="M5" s="3">
        <v>10</v>
      </c>
      <c r="N5" s="3">
        <v>13.5</v>
      </c>
      <c r="O5" s="3">
        <v>18</v>
      </c>
      <c r="P5" s="3">
        <v>9</v>
      </c>
      <c r="Q5" s="3">
        <v>14</v>
      </c>
      <c r="R5" s="3">
        <v>12</v>
      </c>
      <c r="S5" s="3">
        <v>13</v>
      </c>
      <c r="T5" s="3">
        <v>15</v>
      </c>
      <c r="U5" s="3">
        <v>4</v>
      </c>
      <c r="V5" s="3">
        <v>10</v>
      </c>
      <c r="W5" s="1">
        <f t="shared" si="4"/>
        <v>184</v>
      </c>
      <c r="Y5" s="3">
        <v>1</v>
      </c>
      <c r="Z5" s="3">
        <v>1</v>
      </c>
      <c r="AA5" s="3">
        <v>1</v>
      </c>
      <c r="AB5" s="3">
        <v>0.5</v>
      </c>
      <c r="AC5" s="3">
        <v>1</v>
      </c>
      <c r="AD5" s="3">
        <v>1</v>
      </c>
      <c r="AE5" s="3">
        <v>1.5</v>
      </c>
      <c r="AF5" s="3">
        <v>2</v>
      </c>
      <c r="AG5" s="3">
        <v>1</v>
      </c>
      <c r="AH5" s="3">
        <v>1</v>
      </c>
      <c r="AI5" s="3">
        <v>1</v>
      </c>
      <c r="AJ5" s="3">
        <v>1</v>
      </c>
      <c r="AK5" s="3">
        <v>1</v>
      </c>
      <c r="AL5" s="3">
        <v>1</v>
      </c>
      <c r="AM5" s="3">
        <v>2</v>
      </c>
      <c r="AN5" s="1">
        <f t="shared" si="5"/>
        <v>17</v>
      </c>
    </row>
    <row r="6" spans="1:40" x14ac:dyDescent="0.25">
      <c r="A6" s="86">
        <v>4</v>
      </c>
      <c r="B6" s="36" t="s">
        <v>7</v>
      </c>
      <c r="C6" s="4">
        <f t="shared" si="0"/>
        <v>183.5</v>
      </c>
      <c r="D6" s="4">
        <f t="shared" si="1"/>
        <v>350</v>
      </c>
      <c r="E6" s="37">
        <f t="shared" si="2"/>
        <v>0.52428571428571424</v>
      </c>
      <c r="F6" s="5">
        <f t="shared" si="3"/>
        <v>13.5</v>
      </c>
      <c r="H6" s="3">
        <v>10.5</v>
      </c>
      <c r="I6" s="3">
        <v>14</v>
      </c>
      <c r="J6" s="3">
        <v>13</v>
      </c>
      <c r="K6" s="3">
        <v>8.5</v>
      </c>
      <c r="L6" s="3">
        <v>14</v>
      </c>
      <c r="M6" s="3">
        <v>14</v>
      </c>
      <c r="N6" s="3">
        <v>12.5</v>
      </c>
      <c r="O6" s="3">
        <v>16</v>
      </c>
      <c r="P6" s="3">
        <v>12</v>
      </c>
      <c r="Q6" s="3">
        <v>17</v>
      </c>
      <c r="R6" s="3">
        <v>13</v>
      </c>
      <c r="S6" s="3">
        <v>13</v>
      </c>
      <c r="T6" s="3">
        <v>10</v>
      </c>
      <c r="U6" s="3">
        <v>6</v>
      </c>
      <c r="V6" s="3">
        <v>10</v>
      </c>
      <c r="W6" s="1">
        <f t="shared" si="4"/>
        <v>183.5</v>
      </c>
      <c r="Y6" s="3">
        <v>0</v>
      </c>
      <c r="Z6" s="3">
        <v>1</v>
      </c>
      <c r="AA6" s="3">
        <v>0</v>
      </c>
      <c r="AB6" s="3">
        <v>0.5</v>
      </c>
      <c r="AC6" s="3">
        <v>2</v>
      </c>
      <c r="AD6" s="3">
        <v>0</v>
      </c>
      <c r="AE6" s="3">
        <v>2</v>
      </c>
      <c r="AF6" s="3">
        <v>1</v>
      </c>
      <c r="AG6" s="3">
        <v>1</v>
      </c>
      <c r="AH6" s="3">
        <v>1</v>
      </c>
      <c r="AI6" s="3">
        <v>0</v>
      </c>
      <c r="AJ6" s="3">
        <v>1</v>
      </c>
      <c r="AK6" s="3">
        <v>1</v>
      </c>
      <c r="AL6" s="3">
        <v>1</v>
      </c>
      <c r="AM6" s="3">
        <v>2</v>
      </c>
      <c r="AN6" s="1">
        <f t="shared" si="5"/>
        <v>13.5</v>
      </c>
    </row>
    <row r="7" spans="1:40" x14ac:dyDescent="0.25">
      <c r="A7" s="86">
        <v>5</v>
      </c>
      <c r="B7" s="36" t="s">
        <v>8</v>
      </c>
      <c r="C7" s="4">
        <f t="shared" si="0"/>
        <v>181.5</v>
      </c>
      <c r="D7" s="4">
        <f t="shared" si="1"/>
        <v>350</v>
      </c>
      <c r="E7" s="37">
        <f t="shared" si="2"/>
        <v>0.51857142857142857</v>
      </c>
      <c r="F7" s="5">
        <f t="shared" si="3"/>
        <v>16</v>
      </c>
      <c r="H7" s="3">
        <v>12.5</v>
      </c>
      <c r="I7" s="3">
        <v>12</v>
      </c>
      <c r="J7" s="3">
        <v>10</v>
      </c>
      <c r="K7" s="3">
        <v>10.5</v>
      </c>
      <c r="L7" s="3">
        <v>13</v>
      </c>
      <c r="M7" s="3">
        <v>15</v>
      </c>
      <c r="N7" s="3">
        <v>14.5</v>
      </c>
      <c r="O7" s="3">
        <v>15</v>
      </c>
      <c r="P7" s="3">
        <v>12</v>
      </c>
      <c r="Q7" s="3">
        <v>10</v>
      </c>
      <c r="R7" s="3">
        <v>14</v>
      </c>
      <c r="S7" s="3">
        <v>12</v>
      </c>
      <c r="T7" s="3">
        <v>14</v>
      </c>
      <c r="U7" s="3">
        <v>3</v>
      </c>
      <c r="V7" s="3">
        <v>14</v>
      </c>
      <c r="W7" s="1">
        <f t="shared" si="4"/>
        <v>181.5</v>
      </c>
      <c r="Y7" s="3">
        <v>1</v>
      </c>
      <c r="Z7" s="3">
        <v>1</v>
      </c>
      <c r="AA7" s="3">
        <v>0</v>
      </c>
      <c r="AB7" s="3">
        <v>0</v>
      </c>
      <c r="AC7" s="3">
        <v>1</v>
      </c>
      <c r="AD7" s="3">
        <v>1</v>
      </c>
      <c r="AE7" s="3">
        <v>1</v>
      </c>
      <c r="AF7" s="3">
        <v>1</v>
      </c>
      <c r="AG7" s="3">
        <v>2</v>
      </c>
      <c r="AH7" s="3">
        <v>1</v>
      </c>
      <c r="AI7" s="3">
        <v>2</v>
      </c>
      <c r="AJ7" s="3">
        <v>1</v>
      </c>
      <c r="AK7" s="3">
        <v>0</v>
      </c>
      <c r="AL7" s="3">
        <v>1</v>
      </c>
      <c r="AM7" s="3">
        <v>3</v>
      </c>
      <c r="AN7" s="1">
        <f t="shared" si="5"/>
        <v>16</v>
      </c>
    </row>
    <row r="8" spans="1:40" x14ac:dyDescent="0.25">
      <c r="A8" s="86">
        <v>6</v>
      </c>
      <c r="B8" s="36" t="s">
        <v>2</v>
      </c>
      <c r="C8" s="4">
        <f t="shared" si="0"/>
        <v>180.5</v>
      </c>
      <c r="D8" s="4">
        <f t="shared" si="1"/>
        <v>350</v>
      </c>
      <c r="E8" s="37">
        <f t="shared" si="2"/>
        <v>0.51571428571428568</v>
      </c>
      <c r="F8" s="5">
        <f t="shared" si="3"/>
        <v>13</v>
      </c>
      <c r="H8" s="3">
        <v>12.5</v>
      </c>
      <c r="I8" s="3">
        <v>12</v>
      </c>
      <c r="J8" s="3">
        <v>11</v>
      </c>
      <c r="K8" s="3">
        <v>14.5</v>
      </c>
      <c r="L8" s="3">
        <v>9</v>
      </c>
      <c r="M8" s="3">
        <v>13</v>
      </c>
      <c r="N8" s="3">
        <v>15.5</v>
      </c>
      <c r="O8" s="3">
        <v>14</v>
      </c>
      <c r="P8" s="3">
        <v>13</v>
      </c>
      <c r="Q8" s="3">
        <v>11</v>
      </c>
      <c r="R8" s="3">
        <v>11</v>
      </c>
      <c r="S8" s="3">
        <v>12</v>
      </c>
      <c r="T8" s="3">
        <v>17</v>
      </c>
      <c r="U8" s="3">
        <v>4</v>
      </c>
      <c r="V8" s="3">
        <v>11</v>
      </c>
      <c r="W8" s="1">
        <f t="shared" si="4"/>
        <v>180.5</v>
      </c>
      <c r="Y8" s="3">
        <v>1</v>
      </c>
      <c r="Z8" s="3">
        <v>0</v>
      </c>
      <c r="AA8" s="3">
        <v>1</v>
      </c>
      <c r="AB8" s="3">
        <v>1.5</v>
      </c>
      <c r="AC8" s="3">
        <v>0</v>
      </c>
      <c r="AD8" s="3">
        <v>1</v>
      </c>
      <c r="AE8" s="3">
        <v>1.5</v>
      </c>
      <c r="AF8" s="3">
        <v>0</v>
      </c>
      <c r="AG8" s="3">
        <v>2</v>
      </c>
      <c r="AH8" s="3">
        <v>0</v>
      </c>
      <c r="AI8" s="3">
        <v>1</v>
      </c>
      <c r="AJ8" s="3">
        <v>1</v>
      </c>
      <c r="AK8" s="3">
        <v>2</v>
      </c>
      <c r="AL8" s="3">
        <v>0</v>
      </c>
      <c r="AM8" s="3">
        <v>1</v>
      </c>
      <c r="AN8" s="1">
        <f t="shared" si="5"/>
        <v>13</v>
      </c>
    </row>
    <row r="9" spans="1:40" x14ac:dyDescent="0.25">
      <c r="A9" s="86">
        <v>7</v>
      </c>
      <c r="B9" s="36" t="s">
        <v>15</v>
      </c>
      <c r="C9" s="4">
        <f t="shared" si="0"/>
        <v>179.5</v>
      </c>
      <c r="D9" s="4">
        <f t="shared" si="1"/>
        <v>350</v>
      </c>
      <c r="E9" s="37">
        <f t="shared" si="2"/>
        <v>0.5128571428571429</v>
      </c>
      <c r="F9" s="5">
        <f t="shared" si="3"/>
        <v>14</v>
      </c>
      <c r="H9" s="3">
        <v>14.5</v>
      </c>
      <c r="I9" s="3">
        <v>13</v>
      </c>
      <c r="J9" s="3">
        <v>8</v>
      </c>
      <c r="K9" s="3">
        <v>13.5</v>
      </c>
      <c r="L9" s="3">
        <v>11</v>
      </c>
      <c r="M9" s="3">
        <v>10</v>
      </c>
      <c r="N9" s="3">
        <v>14.5</v>
      </c>
      <c r="O9" s="3">
        <v>16</v>
      </c>
      <c r="P9" s="3">
        <v>13</v>
      </c>
      <c r="Q9" s="3">
        <v>12</v>
      </c>
      <c r="R9" s="3">
        <v>11</v>
      </c>
      <c r="S9" s="3">
        <v>13</v>
      </c>
      <c r="T9" s="3">
        <v>18</v>
      </c>
      <c r="U9" s="3">
        <v>3</v>
      </c>
      <c r="V9" s="3">
        <v>9</v>
      </c>
      <c r="W9" s="1">
        <f t="shared" si="4"/>
        <v>179.5</v>
      </c>
      <c r="Y9" s="3">
        <v>0</v>
      </c>
      <c r="Z9" s="3">
        <v>1</v>
      </c>
      <c r="AA9" s="3">
        <v>0</v>
      </c>
      <c r="AB9" s="3">
        <v>0</v>
      </c>
      <c r="AC9" s="3">
        <v>2</v>
      </c>
      <c r="AD9" s="3">
        <v>0</v>
      </c>
      <c r="AE9" s="3">
        <v>2</v>
      </c>
      <c r="AF9" s="3">
        <v>2</v>
      </c>
      <c r="AG9" s="3">
        <v>1</v>
      </c>
      <c r="AH9" s="3">
        <v>0</v>
      </c>
      <c r="AI9" s="3">
        <v>1</v>
      </c>
      <c r="AJ9" s="3">
        <v>1</v>
      </c>
      <c r="AK9" s="3">
        <v>1</v>
      </c>
      <c r="AL9" s="3">
        <v>1</v>
      </c>
      <c r="AM9" s="3">
        <v>2</v>
      </c>
      <c r="AN9" s="1">
        <f t="shared" si="5"/>
        <v>14</v>
      </c>
    </row>
    <row r="10" spans="1:40" x14ac:dyDescent="0.25">
      <c r="A10" s="86">
        <v>8</v>
      </c>
      <c r="B10" s="36" t="s">
        <v>274</v>
      </c>
      <c r="C10" s="4">
        <f t="shared" si="0"/>
        <v>177.5</v>
      </c>
      <c r="D10" s="4">
        <f t="shared" si="1"/>
        <v>350</v>
      </c>
      <c r="E10" s="37">
        <f t="shared" si="2"/>
        <v>0.50714285714285712</v>
      </c>
      <c r="F10" s="5">
        <f t="shared" si="3"/>
        <v>17</v>
      </c>
      <c r="H10" s="3">
        <v>14.5</v>
      </c>
      <c r="I10" s="3">
        <v>14</v>
      </c>
      <c r="J10" s="3">
        <v>14</v>
      </c>
      <c r="K10" s="3">
        <v>13.5</v>
      </c>
      <c r="L10" s="3">
        <v>9</v>
      </c>
      <c r="M10" s="3">
        <v>16</v>
      </c>
      <c r="N10" s="3">
        <v>16.5</v>
      </c>
      <c r="O10" s="3">
        <v>13</v>
      </c>
      <c r="P10" s="3">
        <v>12</v>
      </c>
      <c r="Q10" s="3">
        <v>9</v>
      </c>
      <c r="R10" s="3">
        <v>9</v>
      </c>
      <c r="S10" s="3">
        <v>9</v>
      </c>
      <c r="T10" s="3">
        <v>8</v>
      </c>
      <c r="U10" s="3">
        <v>7</v>
      </c>
      <c r="V10" s="3">
        <v>13</v>
      </c>
      <c r="W10" s="1">
        <f t="shared" si="4"/>
        <v>177.5</v>
      </c>
      <c r="Y10" s="3">
        <v>2</v>
      </c>
      <c r="Z10" s="3">
        <v>1</v>
      </c>
      <c r="AA10" s="3">
        <v>2</v>
      </c>
      <c r="AB10" s="3">
        <v>0.5</v>
      </c>
      <c r="AC10" s="3">
        <v>1</v>
      </c>
      <c r="AD10" s="3">
        <v>1</v>
      </c>
      <c r="AE10" s="3">
        <v>1.5</v>
      </c>
      <c r="AF10" s="3">
        <v>2</v>
      </c>
      <c r="AG10" s="3">
        <v>1</v>
      </c>
      <c r="AH10" s="3">
        <v>0</v>
      </c>
      <c r="AI10" s="3">
        <v>1</v>
      </c>
      <c r="AJ10" s="3">
        <v>2</v>
      </c>
      <c r="AK10" s="3">
        <v>0</v>
      </c>
      <c r="AL10" s="3">
        <v>1</v>
      </c>
      <c r="AM10" s="3">
        <v>1</v>
      </c>
      <c r="AN10" s="1">
        <f t="shared" si="5"/>
        <v>17</v>
      </c>
    </row>
    <row r="11" spans="1:40" x14ac:dyDescent="0.25">
      <c r="A11" s="86">
        <v>9</v>
      </c>
      <c r="B11" s="36" t="s">
        <v>6</v>
      </c>
      <c r="C11" s="4">
        <f t="shared" si="0"/>
        <v>177.5</v>
      </c>
      <c r="D11" s="4">
        <f t="shared" si="1"/>
        <v>350</v>
      </c>
      <c r="E11" s="37">
        <f t="shared" si="2"/>
        <v>0.50714285714285712</v>
      </c>
      <c r="F11" s="5">
        <f t="shared" si="3"/>
        <v>16</v>
      </c>
      <c r="H11" s="3">
        <v>16.5</v>
      </c>
      <c r="I11" s="3">
        <v>16</v>
      </c>
      <c r="J11" s="3">
        <v>15</v>
      </c>
      <c r="K11" s="3">
        <v>6.5</v>
      </c>
      <c r="L11" s="3">
        <v>9</v>
      </c>
      <c r="M11" s="3">
        <v>15</v>
      </c>
      <c r="N11" s="3">
        <v>13.5</v>
      </c>
      <c r="O11" s="3">
        <v>12</v>
      </c>
      <c r="P11" s="3">
        <v>11</v>
      </c>
      <c r="Q11" s="3">
        <v>16</v>
      </c>
      <c r="R11" s="3">
        <v>9</v>
      </c>
      <c r="S11" s="3">
        <v>13</v>
      </c>
      <c r="T11" s="3">
        <v>13</v>
      </c>
      <c r="U11" s="3">
        <v>3</v>
      </c>
      <c r="V11" s="3">
        <v>9</v>
      </c>
      <c r="W11" s="1">
        <f t="shared" si="4"/>
        <v>177.5</v>
      </c>
      <c r="Y11" s="3">
        <v>1</v>
      </c>
      <c r="Z11" s="3">
        <v>1</v>
      </c>
      <c r="AA11" s="3">
        <v>1</v>
      </c>
      <c r="AB11" s="3">
        <v>0</v>
      </c>
      <c r="AC11" s="3">
        <v>1</v>
      </c>
      <c r="AD11" s="3">
        <v>1</v>
      </c>
      <c r="AE11" s="3">
        <v>2</v>
      </c>
      <c r="AF11" s="3">
        <v>1</v>
      </c>
      <c r="AG11" s="3">
        <v>2</v>
      </c>
      <c r="AH11" s="3">
        <v>2</v>
      </c>
      <c r="AI11" s="3">
        <v>0</v>
      </c>
      <c r="AJ11" s="3">
        <v>2</v>
      </c>
      <c r="AK11" s="3">
        <v>1</v>
      </c>
      <c r="AL11" s="3">
        <v>0</v>
      </c>
      <c r="AM11" s="3">
        <v>1</v>
      </c>
      <c r="AN11" s="1">
        <f t="shared" si="5"/>
        <v>16</v>
      </c>
    </row>
    <row r="12" spans="1:40" x14ac:dyDescent="0.25">
      <c r="A12" s="86">
        <v>10</v>
      </c>
      <c r="B12" s="36" t="s">
        <v>5</v>
      </c>
      <c r="C12" s="4">
        <f t="shared" si="0"/>
        <v>177.5</v>
      </c>
      <c r="D12" s="4">
        <f t="shared" si="1"/>
        <v>350</v>
      </c>
      <c r="E12" s="37">
        <f t="shared" si="2"/>
        <v>0.50714285714285712</v>
      </c>
      <c r="F12" s="5">
        <f t="shared" si="3"/>
        <v>12</v>
      </c>
      <c r="H12" s="3">
        <v>14.5</v>
      </c>
      <c r="I12" s="3">
        <v>12</v>
      </c>
      <c r="J12" s="3">
        <v>14</v>
      </c>
      <c r="K12" s="3">
        <v>9.5</v>
      </c>
      <c r="L12" s="3">
        <v>7</v>
      </c>
      <c r="M12" s="3">
        <v>12</v>
      </c>
      <c r="N12" s="3">
        <v>17.5</v>
      </c>
      <c r="O12" s="3">
        <v>16</v>
      </c>
      <c r="P12" s="3">
        <v>13</v>
      </c>
      <c r="Q12" s="3">
        <v>13</v>
      </c>
      <c r="R12" s="3">
        <v>11</v>
      </c>
      <c r="S12" s="3">
        <v>10</v>
      </c>
      <c r="T12" s="3">
        <v>16</v>
      </c>
      <c r="U12" s="3">
        <v>2</v>
      </c>
      <c r="V12" s="3">
        <v>10</v>
      </c>
      <c r="W12" s="1">
        <f t="shared" si="4"/>
        <v>177.5</v>
      </c>
      <c r="Y12" s="3">
        <v>1</v>
      </c>
      <c r="Z12" s="3">
        <v>0</v>
      </c>
      <c r="AA12" s="3">
        <v>0</v>
      </c>
      <c r="AB12" s="3">
        <v>2</v>
      </c>
      <c r="AC12" s="3">
        <v>1</v>
      </c>
      <c r="AD12" s="3">
        <v>0</v>
      </c>
      <c r="AE12" s="3">
        <v>2</v>
      </c>
      <c r="AF12" s="3">
        <v>1</v>
      </c>
      <c r="AG12" s="3">
        <v>1</v>
      </c>
      <c r="AH12" s="3">
        <v>0</v>
      </c>
      <c r="AI12" s="3">
        <v>1</v>
      </c>
      <c r="AJ12" s="3">
        <v>0</v>
      </c>
      <c r="AK12" s="3">
        <v>2</v>
      </c>
      <c r="AL12" s="3">
        <v>0</v>
      </c>
      <c r="AM12" s="3">
        <v>1</v>
      </c>
      <c r="AN12" s="1">
        <f t="shared" si="5"/>
        <v>12</v>
      </c>
    </row>
    <row r="13" spans="1:40" x14ac:dyDescent="0.25">
      <c r="A13" s="86">
        <v>11</v>
      </c>
      <c r="B13" s="36" t="s">
        <v>10</v>
      </c>
      <c r="C13" s="4">
        <f t="shared" si="0"/>
        <v>175.5</v>
      </c>
      <c r="D13" s="4">
        <f t="shared" si="1"/>
        <v>350</v>
      </c>
      <c r="E13" s="37">
        <f t="shared" si="2"/>
        <v>0.50142857142857145</v>
      </c>
      <c r="F13" s="5">
        <f t="shared" si="3"/>
        <v>15.5</v>
      </c>
      <c r="H13" s="3">
        <v>19.5</v>
      </c>
      <c r="I13" s="3">
        <v>8</v>
      </c>
      <c r="J13" s="3">
        <v>14</v>
      </c>
      <c r="K13" s="3">
        <v>10.5</v>
      </c>
      <c r="L13" s="3">
        <v>15</v>
      </c>
      <c r="M13" s="3">
        <v>10</v>
      </c>
      <c r="N13" s="3">
        <v>8.5</v>
      </c>
      <c r="O13" s="3">
        <v>14</v>
      </c>
      <c r="P13" s="3">
        <v>12</v>
      </c>
      <c r="Q13" s="3">
        <v>11</v>
      </c>
      <c r="R13" s="3">
        <v>13</v>
      </c>
      <c r="S13" s="3">
        <v>13</v>
      </c>
      <c r="T13" s="3">
        <v>10</v>
      </c>
      <c r="U13" s="3">
        <v>6</v>
      </c>
      <c r="V13" s="3">
        <v>11</v>
      </c>
      <c r="W13" s="1">
        <f t="shared" si="4"/>
        <v>175.5</v>
      </c>
      <c r="Y13" s="3">
        <v>2</v>
      </c>
      <c r="Z13" s="3">
        <v>0</v>
      </c>
      <c r="AA13" s="3">
        <v>2</v>
      </c>
      <c r="AB13" s="3">
        <v>0</v>
      </c>
      <c r="AC13" s="3">
        <v>1</v>
      </c>
      <c r="AD13" s="3">
        <v>0</v>
      </c>
      <c r="AE13" s="3">
        <v>1.5</v>
      </c>
      <c r="AF13" s="3">
        <v>2</v>
      </c>
      <c r="AG13" s="3">
        <v>0</v>
      </c>
      <c r="AH13" s="3">
        <v>1</v>
      </c>
      <c r="AI13" s="3">
        <v>1</v>
      </c>
      <c r="AJ13" s="3">
        <v>1</v>
      </c>
      <c r="AK13" s="3">
        <v>1</v>
      </c>
      <c r="AL13" s="3">
        <v>1</v>
      </c>
      <c r="AM13" s="3">
        <v>2</v>
      </c>
      <c r="AN13" s="1">
        <f t="shared" si="5"/>
        <v>15.5</v>
      </c>
    </row>
    <row r="14" spans="1:40" x14ac:dyDescent="0.25">
      <c r="A14" s="86">
        <v>12</v>
      </c>
      <c r="B14" s="36" t="s">
        <v>0</v>
      </c>
      <c r="C14" s="4">
        <f t="shared" si="0"/>
        <v>175.5</v>
      </c>
      <c r="D14" s="4">
        <f t="shared" si="1"/>
        <v>350</v>
      </c>
      <c r="E14" s="37">
        <f t="shared" si="2"/>
        <v>0.50142857142857145</v>
      </c>
      <c r="F14" s="5">
        <f t="shared" si="3"/>
        <v>15</v>
      </c>
      <c r="H14" s="3">
        <v>10.5</v>
      </c>
      <c r="I14" s="3">
        <v>7</v>
      </c>
      <c r="J14" s="3">
        <v>12</v>
      </c>
      <c r="K14" s="3">
        <v>10.5</v>
      </c>
      <c r="L14" s="3">
        <v>14</v>
      </c>
      <c r="M14" s="3">
        <v>17</v>
      </c>
      <c r="N14" s="3">
        <v>14.5</v>
      </c>
      <c r="O14" s="3">
        <v>16</v>
      </c>
      <c r="P14" s="3">
        <v>12</v>
      </c>
      <c r="Q14" s="3">
        <v>14</v>
      </c>
      <c r="R14" s="3">
        <v>13</v>
      </c>
      <c r="S14" s="3">
        <v>11</v>
      </c>
      <c r="T14" s="3">
        <v>8</v>
      </c>
      <c r="U14" s="3">
        <v>6</v>
      </c>
      <c r="V14" s="3">
        <v>10</v>
      </c>
      <c r="W14" s="1">
        <f t="shared" si="4"/>
        <v>175.5</v>
      </c>
      <c r="Y14" s="3">
        <v>0</v>
      </c>
      <c r="Z14" s="3">
        <v>0</v>
      </c>
      <c r="AA14" s="3">
        <v>0</v>
      </c>
      <c r="AB14" s="3">
        <v>1</v>
      </c>
      <c r="AC14" s="3">
        <v>2</v>
      </c>
      <c r="AD14" s="3">
        <v>1</v>
      </c>
      <c r="AE14" s="3">
        <v>2</v>
      </c>
      <c r="AF14" s="3">
        <v>1</v>
      </c>
      <c r="AG14" s="3">
        <v>2</v>
      </c>
      <c r="AH14" s="3">
        <v>1</v>
      </c>
      <c r="AI14" s="3">
        <v>2</v>
      </c>
      <c r="AJ14" s="3">
        <v>1</v>
      </c>
      <c r="AK14" s="3">
        <v>0</v>
      </c>
      <c r="AL14" s="3">
        <v>1</v>
      </c>
      <c r="AM14" s="3">
        <v>1</v>
      </c>
      <c r="AN14" s="1">
        <f t="shared" si="5"/>
        <v>15</v>
      </c>
    </row>
    <row r="15" spans="1:40" x14ac:dyDescent="0.25">
      <c r="A15" s="86">
        <v>13</v>
      </c>
      <c r="B15" s="36" t="s">
        <v>14</v>
      </c>
      <c r="C15" s="4">
        <f t="shared" si="0"/>
        <v>174.5</v>
      </c>
      <c r="D15" s="4">
        <f t="shared" si="1"/>
        <v>350</v>
      </c>
      <c r="E15" s="37">
        <f t="shared" si="2"/>
        <v>0.49857142857142855</v>
      </c>
      <c r="F15" s="5">
        <f t="shared" si="3"/>
        <v>12.5</v>
      </c>
      <c r="H15" s="3">
        <v>14.5</v>
      </c>
      <c r="I15" s="3">
        <v>11</v>
      </c>
      <c r="J15" s="3">
        <v>13</v>
      </c>
      <c r="K15" s="3">
        <v>12.5</v>
      </c>
      <c r="L15" s="3">
        <v>7</v>
      </c>
      <c r="M15" s="3">
        <v>16</v>
      </c>
      <c r="N15" s="3">
        <v>16.5</v>
      </c>
      <c r="O15" s="3">
        <v>14</v>
      </c>
      <c r="P15" s="3">
        <v>14</v>
      </c>
      <c r="Q15" s="3">
        <v>10</v>
      </c>
      <c r="R15" s="3">
        <v>9</v>
      </c>
      <c r="S15" s="3">
        <v>15</v>
      </c>
      <c r="T15" s="3">
        <v>9</v>
      </c>
      <c r="U15" s="3">
        <v>3</v>
      </c>
      <c r="V15" s="3">
        <v>10</v>
      </c>
      <c r="W15" s="1">
        <f t="shared" si="4"/>
        <v>174.5</v>
      </c>
      <c r="Y15" s="3">
        <v>0.5</v>
      </c>
      <c r="Z15" s="3">
        <v>0</v>
      </c>
      <c r="AA15" s="3">
        <v>1</v>
      </c>
      <c r="AB15" s="3">
        <v>1</v>
      </c>
      <c r="AC15" s="3">
        <v>0</v>
      </c>
      <c r="AD15" s="3">
        <v>0</v>
      </c>
      <c r="AE15" s="3">
        <v>2</v>
      </c>
      <c r="AF15" s="3">
        <v>1</v>
      </c>
      <c r="AG15" s="3">
        <v>2</v>
      </c>
      <c r="AH15" s="3">
        <v>0</v>
      </c>
      <c r="AI15" s="3">
        <v>1</v>
      </c>
      <c r="AJ15" s="3">
        <v>1</v>
      </c>
      <c r="AK15" s="3">
        <v>2</v>
      </c>
      <c r="AL15" s="3">
        <v>0</v>
      </c>
      <c r="AM15" s="3">
        <v>1</v>
      </c>
      <c r="AN15" s="1">
        <f t="shared" si="5"/>
        <v>12.5</v>
      </c>
    </row>
    <row r="16" spans="1:40" x14ac:dyDescent="0.25">
      <c r="A16" s="86">
        <v>14</v>
      </c>
      <c r="B16" s="36" t="s">
        <v>4</v>
      </c>
      <c r="C16" s="4">
        <f t="shared" si="0"/>
        <v>173.5</v>
      </c>
      <c r="D16" s="4">
        <f t="shared" si="1"/>
        <v>350</v>
      </c>
      <c r="E16" s="37">
        <f t="shared" si="2"/>
        <v>0.49571428571428572</v>
      </c>
      <c r="F16" s="5">
        <f t="shared" si="3"/>
        <v>13</v>
      </c>
      <c r="H16" s="3">
        <v>13.5</v>
      </c>
      <c r="I16" s="3">
        <v>15</v>
      </c>
      <c r="J16" s="3">
        <v>8</v>
      </c>
      <c r="K16" s="3">
        <v>13.5</v>
      </c>
      <c r="L16" s="3">
        <v>9</v>
      </c>
      <c r="M16" s="3">
        <v>9</v>
      </c>
      <c r="N16" s="3">
        <v>18.5</v>
      </c>
      <c r="O16" s="3">
        <v>16</v>
      </c>
      <c r="P16" s="3">
        <v>13</v>
      </c>
      <c r="Q16" s="3">
        <v>9</v>
      </c>
      <c r="R16" s="3">
        <v>10</v>
      </c>
      <c r="S16" s="3">
        <v>12</v>
      </c>
      <c r="T16" s="3">
        <v>14</v>
      </c>
      <c r="U16" s="3">
        <v>4</v>
      </c>
      <c r="V16" s="3">
        <v>9</v>
      </c>
      <c r="W16" s="1">
        <f t="shared" si="4"/>
        <v>173.5</v>
      </c>
      <c r="Y16" s="3">
        <v>2</v>
      </c>
      <c r="Z16" s="3">
        <v>0</v>
      </c>
      <c r="AA16" s="3">
        <v>0</v>
      </c>
      <c r="AB16" s="3">
        <v>0</v>
      </c>
      <c r="AC16" s="3">
        <v>1</v>
      </c>
      <c r="AD16" s="3">
        <v>0</v>
      </c>
      <c r="AE16" s="3">
        <v>2</v>
      </c>
      <c r="AF16" s="3">
        <v>1</v>
      </c>
      <c r="AG16" s="3">
        <v>1</v>
      </c>
      <c r="AH16" s="3">
        <v>1</v>
      </c>
      <c r="AI16" s="3">
        <v>0</v>
      </c>
      <c r="AJ16" s="3">
        <v>1</v>
      </c>
      <c r="AK16" s="3">
        <v>1</v>
      </c>
      <c r="AL16" s="3">
        <v>1</v>
      </c>
      <c r="AM16" s="3">
        <v>2</v>
      </c>
      <c r="AN16" s="1">
        <f t="shared" si="5"/>
        <v>13</v>
      </c>
    </row>
    <row r="17" spans="1:40" x14ac:dyDescent="0.25">
      <c r="A17" s="86">
        <v>15</v>
      </c>
      <c r="B17" s="36" t="s">
        <v>9</v>
      </c>
      <c r="C17" s="4">
        <f t="shared" si="0"/>
        <v>171.5</v>
      </c>
      <c r="D17" s="4">
        <f t="shared" si="1"/>
        <v>350</v>
      </c>
      <c r="E17" s="37">
        <f t="shared" si="2"/>
        <v>0.49</v>
      </c>
      <c r="F17" s="5">
        <f t="shared" si="3"/>
        <v>13.5</v>
      </c>
      <c r="H17" s="3">
        <v>15.5</v>
      </c>
      <c r="I17" s="3">
        <v>9</v>
      </c>
      <c r="J17" s="3">
        <v>12</v>
      </c>
      <c r="K17" s="3">
        <v>11.5</v>
      </c>
      <c r="L17" s="3">
        <v>8</v>
      </c>
      <c r="M17" s="3">
        <v>13</v>
      </c>
      <c r="N17" s="3">
        <v>15.5</v>
      </c>
      <c r="O17" s="3">
        <v>13</v>
      </c>
      <c r="P17" s="3">
        <v>13</v>
      </c>
      <c r="Q17" s="3">
        <v>11</v>
      </c>
      <c r="R17" s="3">
        <v>13</v>
      </c>
      <c r="S17" s="3">
        <v>11</v>
      </c>
      <c r="T17" s="3">
        <v>14</v>
      </c>
      <c r="U17" s="3">
        <v>4</v>
      </c>
      <c r="V17" s="3">
        <v>8</v>
      </c>
      <c r="W17" s="1">
        <f t="shared" si="4"/>
        <v>171.5</v>
      </c>
      <c r="Y17" s="3">
        <v>1</v>
      </c>
      <c r="Z17" s="3">
        <v>1</v>
      </c>
      <c r="AA17" s="3">
        <v>1</v>
      </c>
      <c r="AB17" s="3">
        <v>1.5</v>
      </c>
      <c r="AC17" s="3">
        <v>0</v>
      </c>
      <c r="AD17" s="3">
        <v>0</v>
      </c>
      <c r="AE17" s="3">
        <v>2</v>
      </c>
      <c r="AF17" s="3">
        <v>1</v>
      </c>
      <c r="AG17" s="3">
        <v>0</v>
      </c>
      <c r="AH17" s="3">
        <v>1</v>
      </c>
      <c r="AI17" s="3">
        <v>1</v>
      </c>
      <c r="AJ17" s="3">
        <v>1</v>
      </c>
      <c r="AK17" s="3">
        <v>1</v>
      </c>
      <c r="AL17" s="3">
        <v>0</v>
      </c>
      <c r="AM17" s="3">
        <v>2</v>
      </c>
      <c r="AN17" s="1">
        <f t="shared" si="5"/>
        <v>13.5</v>
      </c>
    </row>
    <row r="18" spans="1:40" x14ac:dyDescent="0.25">
      <c r="A18" s="86">
        <v>16</v>
      </c>
      <c r="B18" s="36" t="s">
        <v>16</v>
      </c>
      <c r="C18" s="4">
        <f t="shared" si="0"/>
        <v>169.5</v>
      </c>
      <c r="D18" s="4">
        <f t="shared" si="1"/>
        <v>350</v>
      </c>
      <c r="E18" s="37">
        <f t="shared" si="2"/>
        <v>0.48428571428571426</v>
      </c>
      <c r="F18" s="5">
        <f t="shared" si="3"/>
        <v>11.5</v>
      </c>
      <c r="H18" s="3">
        <v>14.5</v>
      </c>
      <c r="I18" s="3">
        <v>11</v>
      </c>
      <c r="J18" s="3">
        <v>9</v>
      </c>
      <c r="K18" s="3">
        <v>12.5</v>
      </c>
      <c r="L18" s="3">
        <v>9</v>
      </c>
      <c r="M18" s="3">
        <v>12</v>
      </c>
      <c r="N18" s="3">
        <v>16.5</v>
      </c>
      <c r="O18" s="3">
        <v>12</v>
      </c>
      <c r="P18" s="3">
        <v>14</v>
      </c>
      <c r="Q18" s="3">
        <v>13</v>
      </c>
      <c r="R18" s="3">
        <v>9</v>
      </c>
      <c r="S18" s="3">
        <v>11</v>
      </c>
      <c r="T18" s="3">
        <v>15</v>
      </c>
      <c r="U18" s="3">
        <v>3</v>
      </c>
      <c r="V18" s="3">
        <v>8</v>
      </c>
      <c r="W18" s="1">
        <f t="shared" si="4"/>
        <v>169.5</v>
      </c>
      <c r="Y18" s="3">
        <v>0</v>
      </c>
      <c r="Z18" s="3">
        <v>0</v>
      </c>
      <c r="AA18" s="3">
        <v>1</v>
      </c>
      <c r="AB18" s="3">
        <v>0.5</v>
      </c>
      <c r="AC18" s="3">
        <v>0</v>
      </c>
      <c r="AD18" s="3">
        <v>1</v>
      </c>
      <c r="AE18" s="3">
        <v>2</v>
      </c>
      <c r="AF18" s="3">
        <v>1</v>
      </c>
      <c r="AG18" s="3">
        <v>2</v>
      </c>
      <c r="AH18" s="3">
        <v>1</v>
      </c>
      <c r="AI18" s="3">
        <v>0</v>
      </c>
      <c r="AJ18" s="3">
        <v>0</v>
      </c>
      <c r="AK18" s="3">
        <v>1</v>
      </c>
      <c r="AL18" s="3">
        <v>1</v>
      </c>
      <c r="AM18" s="3">
        <v>1</v>
      </c>
      <c r="AN18" s="1">
        <f t="shared" si="5"/>
        <v>11.5</v>
      </c>
    </row>
    <row r="19" spans="1:40" x14ac:dyDescent="0.25">
      <c r="A19" s="86">
        <v>17</v>
      </c>
      <c r="B19" s="36" t="s">
        <v>1</v>
      </c>
      <c r="C19" s="4">
        <f t="shared" si="0"/>
        <v>165.5</v>
      </c>
      <c r="D19" s="4">
        <f t="shared" si="1"/>
        <v>350</v>
      </c>
      <c r="E19" s="37">
        <f t="shared" si="2"/>
        <v>0.47285714285714286</v>
      </c>
      <c r="F19" s="5">
        <f t="shared" si="3"/>
        <v>11</v>
      </c>
      <c r="H19" s="3">
        <v>15.5</v>
      </c>
      <c r="I19" s="3">
        <v>9</v>
      </c>
      <c r="J19" s="3">
        <v>11</v>
      </c>
      <c r="K19" s="3">
        <v>11.5</v>
      </c>
      <c r="L19" s="3">
        <v>9</v>
      </c>
      <c r="M19" s="3">
        <v>11</v>
      </c>
      <c r="N19" s="3">
        <v>16.5</v>
      </c>
      <c r="O19" s="3">
        <v>13</v>
      </c>
      <c r="P19" s="3">
        <v>8</v>
      </c>
      <c r="Q19" s="3">
        <v>13</v>
      </c>
      <c r="R19" s="3">
        <v>9</v>
      </c>
      <c r="S19" s="3">
        <v>14</v>
      </c>
      <c r="T19" s="3">
        <v>8</v>
      </c>
      <c r="U19" s="3">
        <v>5</v>
      </c>
      <c r="V19" s="3">
        <v>12</v>
      </c>
      <c r="W19" s="1">
        <f t="shared" si="4"/>
        <v>165.5</v>
      </c>
      <c r="Y19" s="3">
        <v>1</v>
      </c>
      <c r="Z19" s="3">
        <v>1</v>
      </c>
      <c r="AA19" s="3">
        <v>0</v>
      </c>
      <c r="AB19" s="3">
        <v>0</v>
      </c>
      <c r="AC19" s="3">
        <v>1</v>
      </c>
      <c r="AD19" s="3">
        <v>0</v>
      </c>
      <c r="AE19" s="3">
        <v>2</v>
      </c>
      <c r="AF19" s="3">
        <v>2</v>
      </c>
      <c r="AG19" s="3">
        <v>0</v>
      </c>
      <c r="AH19" s="3">
        <v>1</v>
      </c>
      <c r="AI19" s="3">
        <v>0</v>
      </c>
      <c r="AJ19" s="3">
        <v>1</v>
      </c>
      <c r="AK19" s="3">
        <v>0</v>
      </c>
      <c r="AL19" s="3">
        <v>0</v>
      </c>
      <c r="AM19" s="3">
        <v>2</v>
      </c>
      <c r="AN19" s="1">
        <f t="shared" si="5"/>
        <v>11</v>
      </c>
    </row>
    <row r="20" spans="1:40" x14ac:dyDescent="0.25">
      <c r="A20" s="86">
        <v>18</v>
      </c>
      <c r="B20" s="36" t="s">
        <v>17</v>
      </c>
      <c r="C20" s="4">
        <f t="shared" si="0"/>
        <v>151.5</v>
      </c>
      <c r="D20" s="4">
        <f t="shared" si="1"/>
        <v>350</v>
      </c>
      <c r="E20" s="37">
        <f t="shared" si="2"/>
        <v>0.43285714285714288</v>
      </c>
      <c r="F20" s="5">
        <f t="shared" si="3"/>
        <v>10.5</v>
      </c>
      <c r="H20" s="3">
        <v>15.5</v>
      </c>
      <c r="I20" s="3">
        <v>14</v>
      </c>
      <c r="J20" s="3">
        <v>10</v>
      </c>
      <c r="K20" s="3">
        <v>11.5</v>
      </c>
      <c r="L20" s="3">
        <v>8</v>
      </c>
      <c r="M20" s="3">
        <v>8</v>
      </c>
      <c r="N20" s="3">
        <v>7.5</v>
      </c>
      <c r="O20" s="3">
        <v>10</v>
      </c>
      <c r="P20" s="3">
        <v>11</v>
      </c>
      <c r="Q20" s="3">
        <v>11</v>
      </c>
      <c r="R20" s="3">
        <v>8</v>
      </c>
      <c r="S20" s="3">
        <v>13</v>
      </c>
      <c r="T20" s="3">
        <v>8</v>
      </c>
      <c r="U20" s="3">
        <v>5</v>
      </c>
      <c r="V20" s="3">
        <v>11</v>
      </c>
      <c r="W20" s="1">
        <f t="shared" si="4"/>
        <v>151.5</v>
      </c>
      <c r="Y20" s="3">
        <v>1</v>
      </c>
      <c r="Z20" s="3">
        <v>0</v>
      </c>
      <c r="AA20" s="3">
        <v>1</v>
      </c>
      <c r="AB20" s="3">
        <v>0.5</v>
      </c>
      <c r="AC20" s="3">
        <v>0</v>
      </c>
      <c r="AD20" s="3">
        <v>0</v>
      </c>
      <c r="AE20" s="3">
        <v>0</v>
      </c>
      <c r="AF20" s="3">
        <v>2</v>
      </c>
      <c r="AG20" s="3">
        <v>2</v>
      </c>
      <c r="AH20" s="3">
        <v>1</v>
      </c>
      <c r="AI20" s="3">
        <v>0</v>
      </c>
      <c r="AJ20" s="3">
        <v>1</v>
      </c>
      <c r="AK20" s="3">
        <v>0</v>
      </c>
      <c r="AL20" s="3">
        <v>1</v>
      </c>
      <c r="AM20" s="3">
        <v>1</v>
      </c>
      <c r="AN20" s="1">
        <f t="shared" si="5"/>
        <v>10.5</v>
      </c>
    </row>
    <row r="21" spans="1:40" x14ac:dyDescent="0.25">
      <c r="A21" s="86">
        <v>19</v>
      </c>
      <c r="B21" s="36" t="s">
        <v>573</v>
      </c>
      <c r="C21" s="4">
        <f t="shared" si="0"/>
        <v>138.5</v>
      </c>
      <c r="D21" s="4">
        <v>300</v>
      </c>
      <c r="E21" s="37">
        <f t="shared" si="2"/>
        <v>0.46166666666666667</v>
      </c>
      <c r="F21" s="5">
        <f t="shared" si="3"/>
        <v>10.5</v>
      </c>
      <c r="H21" s="3">
        <v>14.5</v>
      </c>
      <c r="I21" s="3">
        <v>15</v>
      </c>
      <c r="J21" s="3">
        <v>10</v>
      </c>
      <c r="K21" s="3">
        <v>11.5</v>
      </c>
      <c r="L21" s="3">
        <v>9</v>
      </c>
      <c r="M21" s="3">
        <v>11</v>
      </c>
      <c r="N21" s="3">
        <v>7.5</v>
      </c>
      <c r="O21" s="3">
        <v>14</v>
      </c>
      <c r="P21" s="3">
        <v>14</v>
      </c>
      <c r="Q21" s="3">
        <v>14</v>
      </c>
      <c r="R21" s="3">
        <v>10</v>
      </c>
      <c r="S21" s="3">
        <v>8</v>
      </c>
      <c r="T21" s="80" t="s">
        <v>24</v>
      </c>
      <c r="U21" s="80" t="s">
        <v>24</v>
      </c>
      <c r="V21" s="80" t="s">
        <v>24</v>
      </c>
      <c r="W21" s="1">
        <f t="shared" si="4"/>
        <v>138.5</v>
      </c>
      <c r="Y21" s="3">
        <v>1.5</v>
      </c>
      <c r="Z21" s="3">
        <v>1</v>
      </c>
      <c r="AA21" s="3">
        <v>0</v>
      </c>
      <c r="AB21" s="3">
        <v>1</v>
      </c>
      <c r="AC21" s="3">
        <v>1</v>
      </c>
      <c r="AD21" s="3">
        <v>2</v>
      </c>
      <c r="AE21" s="3">
        <v>0</v>
      </c>
      <c r="AF21" s="3">
        <v>2</v>
      </c>
      <c r="AG21" s="3">
        <v>1</v>
      </c>
      <c r="AH21" s="3">
        <v>1</v>
      </c>
      <c r="AI21" s="3">
        <v>0</v>
      </c>
      <c r="AJ21" s="3">
        <v>0</v>
      </c>
      <c r="AK21" s="3" t="s">
        <v>24</v>
      </c>
      <c r="AL21" s="3">
        <v>0</v>
      </c>
      <c r="AM21" s="3" t="s">
        <v>24</v>
      </c>
      <c r="AN21" s="1">
        <f t="shared" si="5"/>
        <v>10.5</v>
      </c>
    </row>
    <row r="22" spans="1:40" x14ac:dyDescent="0.25">
      <c r="A22" s="86">
        <v>20</v>
      </c>
      <c r="B22" s="36" t="s">
        <v>574</v>
      </c>
      <c r="C22" s="4">
        <f t="shared" si="0"/>
        <v>138.5</v>
      </c>
      <c r="D22" s="4">
        <v>300</v>
      </c>
      <c r="E22" s="37">
        <f t="shared" si="2"/>
        <v>0.46166666666666667</v>
      </c>
      <c r="F22" s="5">
        <f t="shared" si="3"/>
        <v>9.5</v>
      </c>
      <c r="H22" s="3">
        <v>17.5</v>
      </c>
      <c r="I22" s="3">
        <v>15</v>
      </c>
      <c r="J22" s="3">
        <v>8</v>
      </c>
      <c r="K22" s="3">
        <v>12.5</v>
      </c>
      <c r="L22" s="3">
        <v>12</v>
      </c>
      <c r="M22" s="3">
        <v>11</v>
      </c>
      <c r="N22" s="3">
        <v>13.5</v>
      </c>
      <c r="O22" s="3">
        <v>13</v>
      </c>
      <c r="P22" s="3">
        <v>9</v>
      </c>
      <c r="Q22" s="3">
        <v>8</v>
      </c>
      <c r="R22" s="3">
        <v>11</v>
      </c>
      <c r="S22" s="3">
        <v>8</v>
      </c>
      <c r="T22" s="80" t="s">
        <v>24</v>
      </c>
      <c r="U22" s="80" t="s">
        <v>24</v>
      </c>
      <c r="V22" s="80" t="s">
        <v>24</v>
      </c>
      <c r="W22" s="1">
        <f t="shared" si="4"/>
        <v>138.5</v>
      </c>
      <c r="Y22" s="3">
        <v>1</v>
      </c>
      <c r="Z22" s="3">
        <v>0</v>
      </c>
      <c r="AA22" s="3">
        <v>1</v>
      </c>
      <c r="AB22" s="3">
        <v>2</v>
      </c>
      <c r="AC22" s="3">
        <v>2</v>
      </c>
      <c r="AD22" s="3">
        <v>0</v>
      </c>
      <c r="AE22" s="3">
        <v>0.5</v>
      </c>
      <c r="AF22" s="3">
        <v>1</v>
      </c>
      <c r="AG22" s="3">
        <v>1</v>
      </c>
      <c r="AH22" s="3">
        <v>1</v>
      </c>
      <c r="AI22" s="3">
        <v>0</v>
      </c>
      <c r="AJ22" s="3">
        <v>0</v>
      </c>
      <c r="AK22" s="3" t="s">
        <v>24</v>
      </c>
      <c r="AL22" s="3">
        <v>0</v>
      </c>
      <c r="AM22" s="3" t="s">
        <v>24</v>
      </c>
      <c r="AN22" s="1">
        <f t="shared" si="5"/>
        <v>9.5</v>
      </c>
    </row>
    <row r="23" spans="1:40" x14ac:dyDescent="0.25">
      <c r="A23" s="86">
        <v>21</v>
      </c>
      <c r="B23" s="36" t="s">
        <v>509</v>
      </c>
      <c r="C23" s="4">
        <f t="shared" si="0"/>
        <v>120.5</v>
      </c>
      <c r="D23" s="4">
        <f>$W$28</f>
        <v>350</v>
      </c>
      <c r="E23" s="37">
        <f t="shared" si="2"/>
        <v>0.34428571428571431</v>
      </c>
      <c r="F23" s="5">
        <f t="shared" si="3"/>
        <v>4.5</v>
      </c>
      <c r="H23" s="3">
        <v>12.5</v>
      </c>
      <c r="I23" s="3">
        <v>12</v>
      </c>
      <c r="J23" s="3">
        <v>13</v>
      </c>
      <c r="K23" s="3">
        <v>10.5</v>
      </c>
      <c r="L23" s="3">
        <v>9</v>
      </c>
      <c r="M23" s="3">
        <v>14</v>
      </c>
      <c r="N23" s="3">
        <v>17.5</v>
      </c>
      <c r="O23" s="3">
        <v>9</v>
      </c>
      <c r="P23" s="3">
        <v>8</v>
      </c>
      <c r="Q23" s="3">
        <v>7</v>
      </c>
      <c r="R23" s="3">
        <v>8</v>
      </c>
      <c r="S23" s="80" t="s">
        <v>24</v>
      </c>
      <c r="T23" s="80" t="s">
        <v>24</v>
      </c>
      <c r="U23" s="80" t="s">
        <v>24</v>
      </c>
      <c r="V23" s="80" t="s">
        <v>24</v>
      </c>
      <c r="W23" s="1">
        <f t="shared" si="4"/>
        <v>120.5</v>
      </c>
      <c r="Y23" s="3">
        <v>0</v>
      </c>
      <c r="Z23" s="3">
        <v>1</v>
      </c>
      <c r="AA23" s="3">
        <v>0</v>
      </c>
      <c r="AB23" s="3">
        <v>0</v>
      </c>
      <c r="AC23" s="3">
        <v>1</v>
      </c>
      <c r="AD23" s="3">
        <v>1</v>
      </c>
      <c r="AE23" s="3">
        <v>1.5</v>
      </c>
      <c r="AF23" s="3">
        <v>0</v>
      </c>
      <c r="AG23" s="3">
        <v>0</v>
      </c>
      <c r="AH23" s="3">
        <v>0</v>
      </c>
      <c r="AI23" s="3">
        <v>0</v>
      </c>
      <c r="AJ23" s="3" t="s">
        <v>24</v>
      </c>
      <c r="AK23" s="3" t="s">
        <v>24</v>
      </c>
      <c r="AL23" s="3" t="s">
        <v>24</v>
      </c>
      <c r="AM23" s="3" t="s">
        <v>24</v>
      </c>
      <c r="AN23" s="1">
        <f t="shared" si="5"/>
        <v>4.5</v>
      </c>
    </row>
    <row r="24" spans="1:40" x14ac:dyDescent="0.25">
      <c r="A24" s="86">
        <v>22</v>
      </c>
      <c r="B24" s="36" t="s">
        <v>396</v>
      </c>
      <c r="C24" s="4">
        <f t="shared" si="0"/>
        <v>71.5</v>
      </c>
      <c r="D24" s="4">
        <v>175</v>
      </c>
      <c r="E24" s="37">
        <f t="shared" si="2"/>
        <v>0.40857142857142859</v>
      </c>
      <c r="F24" s="5">
        <f t="shared" si="3"/>
        <v>2.5</v>
      </c>
      <c r="H24" s="3">
        <v>15.5</v>
      </c>
      <c r="I24" s="3">
        <v>14</v>
      </c>
      <c r="J24" s="3">
        <v>15</v>
      </c>
      <c r="K24" s="3">
        <v>5.5</v>
      </c>
      <c r="L24" s="3">
        <v>6</v>
      </c>
      <c r="M24" s="3">
        <v>8</v>
      </c>
      <c r="N24" s="3">
        <v>7.5</v>
      </c>
      <c r="O24" s="80" t="s">
        <v>24</v>
      </c>
      <c r="P24" s="80" t="s">
        <v>24</v>
      </c>
      <c r="Q24" s="80" t="s">
        <v>24</v>
      </c>
      <c r="R24" s="80" t="s">
        <v>24</v>
      </c>
      <c r="S24" s="80" t="s">
        <v>24</v>
      </c>
      <c r="T24" s="80" t="s">
        <v>24</v>
      </c>
      <c r="U24" s="80" t="s">
        <v>24</v>
      </c>
      <c r="V24" s="80" t="s">
        <v>24</v>
      </c>
      <c r="W24" s="1">
        <f t="shared" si="4"/>
        <v>71.5</v>
      </c>
      <c r="Y24" s="3">
        <v>0.5</v>
      </c>
      <c r="Z24" s="3">
        <v>1</v>
      </c>
      <c r="AA24" s="3">
        <v>1</v>
      </c>
      <c r="AB24" s="3">
        <v>0</v>
      </c>
      <c r="AC24" s="3">
        <v>0</v>
      </c>
      <c r="AD24" s="3">
        <v>0</v>
      </c>
      <c r="AE24" s="3">
        <v>0</v>
      </c>
      <c r="AF24" s="3" t="s">
        <v>24</v>
      </c>
      <c r="AG24" s="3" t="s">
        <v>24</v>
      </c>
      <c r="AH24" s="3" t="s">
        <v>24</v>
      </c>
      <c r="AI24" s="3" t="s">
        <v>24</v>
      </c>
      <c r="AJ24" s="3" t="s">
        <v>24</v>
      </c>
      <c r="AK24" s="3" t="s">
        <v>24</v>
      </c>
      <c r="AL24" s="3" t="s">
        <v>24</v>
      </c>
      <c r="AM24" s="3" t="s">
        <v>24</v>
      </c>
      <c r="AN24" s="1">
        <f t="shared" si="5"/>
        <v>2.5</v>
      </c>
    </row>
    <row r="25" spans="1:40" x14ac:dyDescent="0.25">
      <c r="A25" s="86">
        <v>23</v>
      </c>
      <c r="B25" s="36" t="s">
        <v>360</v>
      </c>
      <c r="C25" s="4">
        <f t="shared" si="0"/>
        <v>49</v>
      </c>
      <c r="D25" s="4">
        <v>150</v>
      </c>
      <c r="E25" s="37">
        <f t="shared" si="2"/>
        <v>0.32666666666666666</v>
      </c>
      <c r="F25" s="5">
        <f t="shared" si="3"/>
        <v>1</v>
      </c>
      <c r="H25" s="3">
        <v>12.5</v>
      </c>
      <c r="I25" s="3">
        <v>10</v>
      </c>
      <c r="J25" s="3">
        <v>7</v>
      </c>
      <c r="K25" s="3">
        <v>5.5</v>
      </c>
      <c r="L25" s="3">
        <v>6</v>
      </c>
      <c r="M25" s="3">
        <v>8</v>
      </c>
      <c r="N25" s="80" t="s">
        <v>24</v>
      </c>
      <c r="O25" s="80" t="s">
        <v>24</v>
      </c>
      <c r="P25" s="80" t="s">
        <v>24</v>
      </c>
      <c r="Q25" s="80" t="s">
        <v>24</v>
      </c>
      <c r="R25" s="80" t="s">
        <v>24</v>
      </c>
      <c r="S25" s="80" t="s">
        <v>24</v>
      </c>
      <c r="T25" s="80" t="s">
        <v>24</v>
      </c>
      <c r="U25" s="80" t="s">
        <v>24</v>
      </c>
      <c r="V25" s="80" t="s">
        <v>24</v>
      </c>
      <c r="W25" s="1">
        <f t="shared" si="4"/>
        <v>49</v>
      </c>
      <c r="Y25" s="3">
        <v>0</v>
      </c>
      <c r="Z25" s="3">
        <v>1</v>
      </c>
      <c r="AA25" s="3">
        <v>0</v>
      </c>
      <c r="AB25" s="3">
        <v>0</v>
      </c>
      <c r="AC25" s="3">
        <v>0</v>
      </c>
      <c r="AD25" s="3">
        <v>0</v>
      </c>
      <c r="AE25" s="3" t="s">
        <v>24</v>
      </c>
      <c r="AF25" s="3" t="s">
        <v>24</v>
      </c>
      <c r="AG25" s="3" t="s">
        <v>24</v>
      </c>
      <c r="AH25" s="3" t="s">
        <v>24</v>
      </c>
      <c r="AI25" s="3" t="s">
        <v>24</v>
      </c>
      <c r="AJ25" s="3" t="s">
        <v>24</v>
      </c>
      <c r="AK25" s="3" t="s">
        <v>24</v>
      </c>
      <c r="AL25" s="3" t="s">
        <v>24</v>
      </c>
      <c r="AM25" s="3" t="s">
        <v>24</v>
      </c>
      <c r="AN25" s="1">
        <f t="shared" si="5"/>
        <v>1</v>
      </c>
    </row>
    <row r="26" spans="1:40" x14ac:dyDescent="0.25">
      <c r="A26" s="86"/>
      <c r="B26" s="38"/>
      <c r="C26" s="39"/>
      <c r="D26" s="39"/>
      <c r="E26" s="40"/>
      <c r="F26" s="41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40" ht="15.75" thickBot="1" x14ac:dyDescent="0.3">
      <c r="A27" s="86"/>
      <c r="B27" s="42" t="s">
        <v>75</v>
      </c>
      <c r="C27" s="6">
        <f>W27</f>
        <v>186</v>
      </c>
      <c r="D27" s="6">
        <f>$W$28</f>
        <v>350</v>
      </c>
      <c r="E27" s="43">
        <f>C27/D27</f>
        <v>0.53142857142857147</v>
      </c>
      <c r="F27" s="7">
        <f>AN27</f>
        <v>13.5</v>
      </c>
      <c r="H27" s="3">
        <v>15.5</v>
      </c>
      <c r="I27" s="3">
        <v>13</v>
      </c>
      <c r="J27" s="35">
        <v>12</v>
      </c>
      <c r="K27" s="35">
        <v>10.5</v>
      </c>
      <c r="L27" s="35">
        <v>10</v>
      </c>
      <c r="M27" s="3">
        <v>14</v>
      </c>
      <c r="N27" s="3">
        <v>17.5</v>
      </c>
      <c r="O27" s="3">
        <v>15.5</v>
      </c>
      <c r="P27" s="3">
        <v>13</v>
      </c>
      <c r="Q27" s="3">
        <v>12.5</v>
      </c>
      <c r="R27" s="3">
        <v>10</v>
      </c>
      <c r="S27" s="3">
        <v>12</v>
      </c>
      <c r="T27" s="3">
        <v>16</v>
      </c>
      <c r="U27" s="3">
        <v>4</v>
      </c>
      <c r="V27" s="3">
        <v>10.5</v>
      </c>
      <c r="W27" s="1">
        <f>SUM(H27:V27)</f>
        <v>186</v>
      </c>
      <c r="Y27" s="3">
        <v>1</v>
      </c>
      <c r="Z27" s="3">
        <v>0.5</v>
      </c>
      <c r="AA27" s="3">
        <v>0</v>
      </c>
      <c r="AB27" s="3">
        <v>0.5</v>
      </c>
      <c r="AC27" s="3">
        <v>2</v>
      </c>
      <c r="AD27" s="3">
        <v>0</v>
      </c>
      <c r="AE27" s="3">
        <v>1.5</v>
      </c>
      <c r="AF27" s="3">
        <v>1</v>
      </c>
      <c r="AG27" s="3">
        <v>2</v>
      </c>
      <c r="AH27" s="3">
        <v>0</v>
      </c>
      <c r="AI27" s="3">
        <v>0</v>
      </c>
      <c r="AJ27" s="3">
        <v>1</v>
      </c>
      <c r="AK27" s="35">
        <v>1</v>
      </c>
      <c r="AL27" s="35">
        <v>1</v>
      </c>
      <c r="AM27" s="35">
        <v>2</v>
      </c>
      <c r="AN27" s="1">
        <f>SUM(Y27:AM27)</f>
        <v>13.5</v>
      </c>
    </row>
    <row r="28" spans="1:40" x14ac:dyDescent="0.25">
      <c r="H28" s="3">
        <v>24</v>
      </c>
      <c r="I28" s="3">
        <v>26</v>
      </c>
      <c r="J28" s="3">
        <v>25</v>
      </c>
      <c r="K28" s="3">
        <v>25</v>
      </c>
      <c r="L28" s="3">
        <v>25</v>
      </c>
      <c r="M28" s="3">
        <v>25</v>
      </c>
      <c r="N28" s="3">
        <v>25</v>
      </c>
      <c r="O28" s="3">
        <v>25</v>
      </c>
      <c r="P28" s="3">
        <v>25</v>
      </c>
      <c r="Q28" s="3">
        <v>25</v>
      </c>
      <c r="R28" s="3">
        <v>25</v>
      </c>
      <c r="S28" s="3">
        <v>25</v>
      </c>
      <c r="T28" s="3">
        <v>25</v>
      </c>
      <c r="U28" s="3">
        <v>7</v>
      </c>
      <c r="V28" s="3">
        <v>18</v>
      </c>
      <c r="W28" s="45">
        <f>SUM(H28:V28)</f>
        <v>350</v>
      </c>
    </row>
    <row r="29" spans="1:40" x14ac:dyDescent="0.25">
      <c r="W29" s="47">
        <f>SUM(H29:V29)</f>
        <v>0</v>
      </c>
    </row>
    <row r="30" spans="1:40" x14ac:dyDescent="0.25">
      <c r="B30" s="46" t="s">
        <v>108</v>
      </c>
      <c r="C30" s="4">
        <f>W30</f>
        <v>184</v>
      </c>
      <c r="D30" s="4">
        <f>$W$28</f>
        <v>350</v>
      </c>
      <c r="E30" s="37">
        <f>C30/D30</f>
        <v>0.52571428571428569</v>
      </c>
      <c r="F30" s="4">
        <f>AN30</f>
        <v>0</v>
      </c>
      <c r="H30" s="3">
        <v>15.5</v>
      </c>
      <c r="I30" s="3">
        <v>13</v>
      </c>
      <c r="J30" s="3">
        <v>9</v>
      </c>
      <c r="K30" s="3">
        <v>12.5</v>
      </c>
      <c r="L30" s="3">
        <v>11</v>
      </c>
      <c r="M30" s="3">
        <v>11</v>
      </c>
      <c r="N30" s="3">
        <v>17.5</v>
      </c>
      <c r="O30" s="3">
        <v>16</v>
      </c>
      <c r="P30" s="3">
        <v>14</v>
      </c>
      <c r="Q30" s="3">
        <v>12</v>
      </c>
      <c r="R30" s="3">
        <v>10</v>
      </c>
      <c r="S30" s="3">
        <v>12</v>
      </c>
      <c r="T30" s="3">
        <v>16</v>
      </c>
      <c r="U30" s="3">
        <v>3</v>
      </c>
      <c r="V30" s="3">
        <v>11.5</v>
      </c>
      <c r="W30" s="1">
        <f>SUM(H30:V30)</f>
        <v>184</v>
      </c>
      <c r="AK30" s="44"/>
      <c r="AL30" s="44"/>
      <c r="AM30" s="44"/>
      <c r="AN30" s="1">
        <f>SUM(Y30:AM30)</f>
        <v>0</v>
      </c>
    </row>
    <row r="31" spans="1:40" x14ac:dyDescent="0.25">
      <c r="W31" s="1">
        <f>SUM(H31:V31)</f>
        <v>0</v>
      </c>
      <c r="AN31" s="1">
        <f>SUM(Y31:AM31)</f>
        <v>0</v>
      </c>
    </row>
  </sheetData>
  <sortState ref="B3:AN25">
    <sortCondition descending="1" ref="C3:C25"/>
    <sortCondition descending="1" ref="F3:F25"/>
  </sortState>
  <conditionalFormatting sqref="L28 M27:M28 N28 N30">
    <cfRule type="cellIs" dxfId="369" priority="1" operator="lessThan">
      <formula>12.5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29"/>
  <sheetViews>
    <sheetView zoomScaleNormal="100" workbookViewId="0">
      <selection activeCell="F1" sqref="F1"/>
    </sheetView>
  </sheetViews>
  <sheetFormatPr defaultRowHeight="12.75" x14ac:dyDescent="0.2"/>
  <cols>
    <col min="1" max="1" width="16.7109375" style="28" customWidth="1"/>
    <col min="2" max="2" width="6.85546875" style="9" bestFit="1" customWidth="1"/>
    <col min="3" max="3" width="5.140625" style="9" bestFit="1" customWidth="1"/>
    <col min="4" max="4" width="8.7109375" style="9" bestFit="1" customWidth="1"/>
    <col min="5" max="5" width="9.42578125" style="9" bestFit="1" customWidth="1"/>
    <col min="6" max="7" width="10.140625" style="9" bestFit="1" customWidth="1"/>
    <col min="8" max="8" width="9.42578125" style="9" bestFit="1" customWidth="1"/>
    <col min="9" max="9" width="10.140625" style="9" bestFit="1" customWidth="1"/>
    <col min="10" max="10" width="10.28515625" style="9" bestFit="1" customWidth="1"/>
    <col min="11" max="12" width="10.140625" style="9" bestFit="1" customWidth="1"/>
    <col min="13" max="13" width="10.42578125" style="9" bestFit="1" customWidth="1"/>
    <col min="14" max="14" width="10.7109375" style="9" bestFit="1" customWidth="1"/>
    <col min="15" max="15" width="8.42578125" style="9" bestFit="1" customWidth="1"/>
    <col min="16" max="16" width="8.7109375" style="9" bestFit="1" customWidth="1"/>
    <col min="17" max="17" width="10.140625" style="9" bestFit="1" customWidth="1"/>
    <col min="18" max="18" width="8" style="9" bestFit="1" customWidth="1"/>
    <col min="19" max="19" width="9.85546875" style="9" bestFit="1" customWidth="1"/>
    <col min="20" max="20" width="7.42578125" style="9" bestFit="1" customWidth="1"/>
    <col min="21" max="21" width="8.28515625" style="9" bestFit="1" customWidth="1"/>
    <col min="22" max="22" width="10.7109375" style="9" bestFit="1" customWidth="1"/>
    <col min="23" max="23" width="9.5703125" style="9" bestFit="1" customWidth="1"/>
    <col min="24" max="24" width="7.85546875" style="9" bestFit="1" customWidth="1"/>
    <col min="25" max="25" width="8.7109375" style="9" bestFit="1" customWidth="1"/>
    <col min="26" max="26" width="9.85546875" style="9" bestFit="1" customWidth="1"/>
    <col min="27" max="27" width="9.7109375" style="9" bestFit="1" customWidth="1"/>
    <col min="28" max="28" width="9.140625" style="9" bestFit="1" customWidth="1"/>
    <col min="29" max="29" width="2.7109375" style="9" customWidth="1"/>
    <col min="30" max="31" width="11.140625" style="9" bestFit="1" customWidth="1"/>
    <col min="32" max="32" width="2.7109375" style="9" customWidth="1"/>
    <col min="33" max="49" width="2" style="9" bestFit="1" customWidth="1"/>
    <col min="50" max="50" width="4" style="9" bestFit="1" customWidth="1"/>
    <col min="51" max="57" width="2" style="9" bestFit="1" customWidth="1"/>
    <col min="58" max="58" width="2.7109375" style="9" customWidth="1"/>
    <col min="59" max="60" width="4.7109375" style="9" bestFit="1" customWidth="1"/>
    <col min="61" max="61" width="2.7109375" style="10" customWidth="1"/>
    <col min="62" max="62" width="11.140625" style="64" bestFit="1" customWidth="1"/>
    <col min="63" max="63" width="4" style="10" bestFit="1" customWidth="1"/>
    <col min="64" max="64" width="1.7109375" style="10" customWidth="1"/>
    <col min="65" max="65" width="9.140625" style="10"/>
    <col min="66" max="66" width="4" style="10" bestFit="1" customWidth="1"/>
    <col min="67" max="67" width="1.7109375" style="10" customWidth="1"/>
    <col min="68" max="68" width="9.140625" style="10"/>
    <col min="69" max="69" width="4" style="10" bestFit="1" customWidth="1"/>
    <col min="70" max="70" width="1.7109375" style="10" customWidth="1"/>
    <col min="71" max="16384" width="9.140625" style="10"/>
  </cols>
  <sheetData>
    <row r="1" spans="1:72" ht="15" x14ac:dyDescent="0.25">
      <c r="A1" s="29" t="s">
        <v>361</v>
      </c>
      <c r="B1" s="8"/>
    </row>
    <row r="2" spans="1:72" ht="13.5" thickBot="1" x14ac:dyDescent="0.25">
      <c r="A2" s="8"/>
      <c r="B2" s="8" t="s">
        <v>20</v>
      </c>
      <c r="C2" s="8" t="s">
        <v>21</v>
      </c>
      <c r="AD2" s="8" t="s">
        <v>21</v>
      </c>
    </row>
    <row r="3" spans="1:72" x14ac:dyDescent="0.2">
      <c r="A3" s="11" t="s">
        <v>0</v>
      </c>
      <c r="B3" s="12">
        <f t="shared" ref="B3:B25" si="0">SUM(AG3:BE3)</f>
        <v>14.5</v>
      </c>
      <c r="C3" s="13">
        <f t="shared" ref="C3:C24" si="1">COUNT(BG3:BH3)</f>
        <v>2</v>
      </c>
      <c r="D3" s="14" t="s">
        <v>363</v>
      </c>
      <c r="E3" s="14" t="s">
        <v>364</v>
      </c>
      <c r="F3" s="14" t="s">
        <v>365</v>
      </c>
      <c r="G3" s="14" t="s">
        <v>366</v>
      </c>
      <c r="H3" s="14" t="s">
        <v>293</v>
      </c>
      <c r="I3" s="14" t="s">
        <v>367</v>
      </c>
      <c r="J3" s="14" t="s">
        <v>368</v>
      </c>
      <c r="K3" s="14" t="s">
        <v>369</v>
      </c>
      <c r="L3" s="14" t="s">
        <v>370</v>
      </c>
      <c r="M3" s="14" t="s">
        <v>371</v>
      </c>
      <c r="N3" s="14" t="s">
        <v>221</v>
      </c>
      <c r="O3" s="14" t="s">
        <v>372</v>
      </c>
      <c r="P3" s="14" t="s">
        <v>65</v>
      </c>
      <c r="Q3" s="14" t="s">
        <v>373</v>
      </c>
      <c r="R3" s="14" t="s">
        <v>289</v>
      </c>
      <c r="S3" s="14" t="s">
        <v>374</v>
      </c>
      <c r="T3" s="14" t="s">
        <v>375</v>
      </c>
      <c r="U3" s="81" t="s">
        <v>376</v>
      </c>
      <c r="V3" s="14" t="s">
        <v>377</v>
      </c>
      <c r="W3" s="14" t="s">
        <v>378</v>
      </c>
      <c r="X3" s="14" t="s">
        <v>379</v>
      </c>
      <c r="Y3" s="14" t="s">
        <v>41</v>
      </c>
      <c r="Z3" s="14" t="s">
        <v>380</v>
      </c>
      <c r="AA3" s="14" t="s">
        <v>336</v>
      </c>
      <c r="AB3" s="14" t="s">
        <v>46</v>
      </c>
      <c r="AD3" s="15" t="s">
        <v>374</v>
      </c>
      <c r="AE3" s="15" t="s">
        <v>46</v>
      </c>
      <c r="AG3" s="9">
        <f t="shared" ref="AG3:AG26" si="2">IF(D3=$D$28,1,0)</f>
        <v>1</v>
      </c>
      <c r="AH3" s="9">
        <f t="shared" ref="AH3:AH26" si="3">IF(E3=$E$28,1,0)</f>
        <v>1</v>
      </c>
      <c r="AI3" s="9">
        <f t="shared" ref="AI3:AI26" si="4">IF(F3=$F$28,1,0)</f>
        <v>1</v>
      </c>
      <c r="AJ3" s="9">
        <f t="shared" ref="AJ3:AJ26" si="5">IF(G3=$G$28,1,0)</f>
        <v>0</v>
      </c>
      <c r="AK3" s="9">
        <f t="shared" ref="AK3:AK26" si="6">IF(H3=$H$28,1,0)</f>
        <v>0</v>
      </c>
      <c r="AL3" s="9">
        <f t="shared" ref="AL3:AL26" si="7">IF(I3=$I$28,1,0)</f>
        <v>0</v>
      </c>
      <c r="AM3" s="9">
        <f t="shared" ref="AM3:AM26" si="8">IF(J3=$J$28,1,0)</f>
        <v>0</v>
      </c>
      <c r="AN3" s="9">
        <f t="shared" ref="AN3:AN26" si="9">IF(K3=$K$28,1,0)</f>
        <v>1</v>
      </c>
      <c r="AO3" s="9">
        <f t="shared" ref="AO3:AO26" si="10">IF(L3=$L$28,1,0)</f>
        <v>1</v>
      </c>
      <c r="AP3" s="9">
        <f t="shared" ref="AP3:AP26" si="11">IF(M3=$M$28,1,0)</f>
        <v>0</v>
      </c>
      <c r="AQ3" s="9">
        <f t="shared" ref="AQ3:AQ26" si="12">IF(N3=$N$28,1,0)</f>
        <v>0</v>
      </c>
      <c r="AR3" s="9">
        <f t="shared" ref="AR3:AR26" si="13">IF(O3=$O$28,1,0)</f>
        <v>1</v>
      </c>
      <c r="AS3" s="9">
        <f t="shared" ref="AS3:AS26" si="14">IF(P3=$P$28,1,0)</f>
        <v>0</v>
      </c>
      <c r="AT3" s="9">
        <f t="shared" ref="AT3:AT26" si="15">IF(Q3=$Q$28,1,0)</f>
        <v>0</v>
      </c>
      <c r="AU3" s="9">
        <f t="shared" ref="AU3:AU26" si="16">IF(R3=$R$28,1,0)</f>
        <v>0</v>
      </c>
      <c r="AV3" s="9">
        <f t="shared" ref="AV3:AV26" si="17">IF(S3=$S$28,1,0)</f>
        <v>1</v>
      </c>
      <c r="AW3" s="9">
        <f t="shared" ref="AW3:AW26" si="18">IF(T3=$T$28,1,0)</f>
        <v>1</v>
      </c>
      <c r="AX3" s="62">
        <v>0.5</v>
      </c>
      <c r="AY3" s="9">
        <f t="shared" ref="AY3:AY26" si="19">IF(V3=$V$28,1,0)</f>
        <v>1</v>
      </c>
      <c r="AZ3" s="9">
        <f t="shared" ref="AZ3:AZ26" si="20">IF(W3=$W$28,1,0)</f>
        <v>1</v>
      </c>
      <c r="BA3" s="9">
        <f t="shared" ref="BA3:BA26" si="21">IF(X3=$X$28,1,0)</f>
        <v>1</v>
      </c>
      <c r="BB3" s="9">
        <f t="shared" ref="BB3:BB26" si="22">IF(Y3=$Y$28,1,0)</f>
        <v>1</v>
      </c>
      <c r="BC3" s="9">
        <f t="shared" ref="BC3:BC26" si="23">IF(Z3=$Z$28,1,0)</f>
        <v>0</v>
      </c>
      <c r="BD3" s="9">
        <f t="shared" ref="BD3:BD26" si="24">IF(AA3=$AA$28,1,0)</f>
        <v>1</v>
      </c>
      <c r="BE3" s="9">
        <f t="shared" ref="BE3:BE26" si="25">IF(AB3=$AB$28,1,0)</f>
        <v>1</v>
      </c>
      <c r="BG3" s="9">
        <f>HLOOKUP(AD3,$D$28:$AB$29,2,FALSE)</f>
        <v>1</v>
      </c>
      <c r="BH3" s="9">
        <f>HLOOKUP(AE3,$D$28:$AB$29,2,FALSE)</f>
        <v>1</v>
      </c>
      <c r="BJ3" s="24"/>
      <c r="BK3" s="57">
        <v>0</v>
      </c>
      <c r="BM3" s="24"/>
      <c r="BN3" s="57">
        <v>0</v>
      </c>
      <c r="BP3" s="24"/>
      <c r="BQ3" s="57">
        <v>0</v>
      </c>
      <c r="BS3" s="24"/>
      <c r="BT3" s="57">
        <v>0</v>
      </c>
    </row>
    <row r="4" spans="1:72" x14ac:dyDescent="0.2">
      <c r="A4" s="17" t="s">
        <v>1</v>
      </c>
      <c r="B4" s="18">
        <f t="shared" si="0"/>
        <v>16.5</v>
      </c>
      <c r="C4" s="19">
        <f t="shared" si="1"/>
        <v>2</v>
      </c>
      <c r="D4" s="14" t="s">
        <v>23</v>
      </c>
      <c r="E4" s="14" t="s">
        <v>23</v>
      </c>
      <c r="F4" s="14" t="s">
        <v>365</v>
      </c>
      <c r="G4" s="14" t="s">
        <v>366</v>
      </c>
      <c r="H4" s="14" t="s">
        <v>381</v>
      </c>
      <c r="I4" s="14" t="s">
        <v>367</v>
      </c>
      <c r="J4" s="14" t="s">
        <v>368</v>
      </c>
      <c r="K4" s="14" t="s">
        <v>369</v>
      </c>
      <c r="L4" s="14" t="s">
        <v>370</v>
      </c>
      <c r="M4" s="14" t="s">
        <v>371</v>
      </c>
      <c r="N4" s="14" t="s">
        <v>382</v>
      </c>
      <c r="O4" s="14" t="s">
        <v>372</v>
      </c>
      <c r="P4" s="14" t="s">
        <v>383</v>
      </c>
      <c r="Q4" s="14" t="s">
        <v>373</v>
      </c>
      <c r="R4" s="14" t="s">
        <v>384</v>
      </c>
      <c r="S4" s="14" t="s">
        <v>374</v>
      </c>
      <c r="T4" s="14" t="s">
        <v>375</v>
      </c>
      <c r="U4" s="81" t="s">
        <v>376</v>
      </c>
      <c r="V4" s="14" t="s">
        <v>377</v>
      </c>
      <c r="W4" s="14" t="s">
        <v>378</v>
      </c>
      <c r="X4" s="14" t="s">
        <v>379</v>
      </c>
      <c r="Y4" s="14" t="s">
        <v>385</v>
      </c>
      <c r="Z4" s="14" t="s">
        <v>386</v>
      </c>
      <c r="AA4" s="14" t="s">
        <v>336</v>
      </c>
      <c r="AB4" s="14" t="s">
        <v>46</v>
      </c>
      <c r="AD4" s="15" t="s">
        <v>378</v>
      </c>
      <c r="AE4" s="15" t="s">
        <v>384</v>
      </c>
      <c r="AG4" s="9">
        <f t="shared" si="2"/>
        <v>0</v>
      </c>
      <c r="AH4" s="9">
        <f t="shared" si="3"/>
        <v>0</v>
      </c>
      <c r="AI4" s="9">
        <f t="shared" si="4"/>
        <v>1</v>
      </c>
      <c r="AJ4" s="9">
        <f t="shared" si="5"/>
        <v>0</v>
      </c>
      <c r="AK4" s="9">
        <f t="shared" si="6"/>
        <v>1</v>
      </c>
      <c r="AL4" s="9">
        <f t="shared" si="7"/>
        <v>0</v>
      </c>
      <c r="AM4" s="9">
        <f t="shared" si="8"/>
        <v>0</v>
      </c>
      <c r="AN4" s="9">
        <f t="shared" si="9"/>
        <v>1</v>
      </c>
      <c r="AO4" s="9">
        <f t="shared" si="10"/>
        <v>1</v>
      </c>
      <c r="AP4" s="9">
        <f t="shared" si="11"/>
        <v>0</v>
      </c>
      <c r="AQ4" s="9">
        <f t="shared" si="12"/>
        <v>1</v>
      </c>
      <c r="AR4" s="9">
        <f t="shared" si="13"/>
        <v>1</v>
      </c>
      <c r="AS4" s="9">
        <f t="shared" si="14"/>
        <v>1</v>
      </c>
      <c r="AT4" s="9">
        <f t="shared" si="15"/>
        <v>0</v>
      </c>
      <c r="AU4" s="9">
        <f t="shared" si="16"/>
        <v>1</v>
      </c>
      <c r="AV4" s="9">
        <f t="shared" si="17"/>
        <v>1</v>
      </c>
      <c r="AW4" s="9">
        <f t="shared" si="18"/>
        <v>1</v>
      </c>
      <c r="AX4" s="62">
        <v>0.5</v>
      </c>
      <c r="AY4" s="9">
        <f t="shared" si="19"/>
        <v>1</v>
      </c>
      <c r="AZ4" s="9">
        <f t="shared" si="20"/>
        <v>1</v>
      </c>
      <c r="BA4" s="9">
        <f t="shared" si="21"/>
        <v>1</v>
      </c>
      <c r="BB4" s="9">
        <f t="shared" si="22"/>
        <v>0</v>
      </c>
      <c r="BC4" s="9">
        <f t="shared" si="23"/>
        <v>1</v>
      </c>
      <c r="BD4" s="9">
        <f t="shared" si="24"/>
        <v>1</v>
      </c>
      <c r="BE4" s="9">
        <f t="shared" si="25"/>
        <v>1</v>
      </c>
      <c r="BG4" s="9">
        <f>HLOOKUP(AD4,$D$28:$AB$29,2,FALSE)</f>
        <v>1</v>
      </c>
      <c r="BH4" s="9">
        <f>HLOOKUP(AE4,$D$28:$AB$29,2,FALSE)</f>
        <v>1</v>
      </c>
      <c r="BJ4" s="23"/>
      <c r="BK4" s="58">
        <v>0</v>
      </c>
      <c r="BM4" s="23"/>
      <c r="BN4" s="58">
        <v>0</v>
      </c>
      <c r="BP4" s="23"/>
      <c r="BQ4" s="58">
        <v>0</v>
      </c>
      <c r="BS4" s="23"/>
      <c r="BT4" s="58">
        <v>0</v>
      </c>
    </row>
    <row r="5" spans="1:72" x14ac:dyDescent="0.2">
      <c r="A5" s="17" t="s">
        <v>2</v>
      </c>
      <c r="B5" s="18">
        <f t="shared" si="0"/>
        <v>15.5</v>
      </c>
      <c r="C5" s="19">
        <v>1.5</v>
      </c>
      <c r="D5" s="14" t="s">
        <v>363</v>
      </c>
      <c r="E5" s="14" t="s">
        <v>387</v>
      </c>
      <c r="F5" s="14" t="s">
        <v>365</v>
      </c>
      <c r="G5" s="14" t="s">
        <v>366</v>
      </c>
      <c r="H5" s="14" t="s">
        <v>381</v>
      </c>
      <c r="I5" s="14" t="s">
        <v>367</v>
      </c>
      <c r="J5" s="14" t="s">
        <v>368</v>
      </c>
      <c r="K5" s="14" t="s">
        <v>369</v>
      </c>
      <c r="L5" s="14" t="s">
        <v>64</v>
      </c>
      <c r="M5" s="14" t="s">
        <v>388</v>
      </c>
      <c r="N5" s="14" t="s">
        <v>382</v>
      </c>
      <c r="O5" s="14" t="s">
        <v>372</v>
      </c>
      <c r="P5" s="14" t="s">
        <v>383</v>
      </c>
      <c r="Q5" s="14" t="s">
        <v>373</v>
      </c>
      <c r="R5" s="14" t="s">
        <v>384</v>
      </c>
      <c r="S5" s="14" t="s">
        <v>374</v>
      </c>
      <c r="T5" s="14" t="s">
        <v>158</v>
      </c>
      <c r="U5" s="81" t="s">
        <v>376</v>
      </c>
      <c r="V5" s="14" t="s">
        <v>377</v>
      </c>
      <c r="W5" s="14" t="s">
        <v>378</v>
      </c>
      <c r="X5" s="14" t="s">
        <v>379</v>
      </c>
      <c r="Y5" s="14" t="s">
        <v>385</v>
      </c>
      <c r="Z5" s="14" t="s">
        <v>386</v>
      </c>
      <c r="AA5" s="14" t="s">
        <v>336</v>
      </c>
      <c r="AB5" s="14" t="s">
        <v>389</v>
      </c>
      <c r="AD5" s="61" t="s">
        <v>376</v>
      </c>
      <c r="AE5" s="15" t="s">
        <v>378</v>
      </c>
      <c r="AG5" s="9">
        <f t="shared" si="2"/>
        <v>1</v>
      </c>
      <c r="AH5" s="9">
        <f t="shared" si="3"/>
        <v>0</v>
      </c>
      <c r="AI5" s="9">
        <f t="shared" si="4"/>
        <v>1</v>
      </c>
      <c r="AJ5" s="9">
        <f t="shared" si="5"/>
        <v>0</v>
      </c>
      <c r="AK5" s="9">
        <f t="shared" si="6"/>
        <v>1</v>
      </c>
      <c r="AL5" s="9">
        <f t="shared" si="7"/>
        <v>0</v>
      </c>
      <c r="AM5" s="9">
        <f t="shared" si="8"/>
        <v>0</v>
      </c>
      <c r="AN5" s="9">
        <f t="shared" si="9"/>
        <v>1</v>
      </c>
      <c r="AO5" s="9">
        <f t="shared" si="10"/>
        <v>0</v>
      </c>
      <c r="AP5" s="9">
        <f t="shared" si="11"/>
        <v>1</v>
      </c>
      <c r="AQ5" s="9">
        <f t="shared" si="12"/>
        <v>1</v>
      </c>
      <c r="AR5" s="9">
        <f t="shared" si="13"/>
        <v>1</v>
      </c>
      <c r="AS5" s="9">
        <f t="shared" si="14"/>
        <v>1</v>
      </c>
      <c r="AT5" s="9">
        <f t="shared" si="15"/>
        <v>0</v>
      </c>
      <c r="AU5" s="9">
        <f t="shared" si="16"/>
        <v>1</v>
      </c>
      <c r="AV5" s="9">
        <f t="shared" si="17"/>
        <v>1</v>
      </c>
      <c r="AW5" s="9">
        <f t="shared" si="18"/>
        <v>0</v>
      </c>
      <c r="AX5" s="62">
        <v>0.5</v>
      </c>
      <c r="AY5" s="9">
        <f t="shared" si="19"/>
        <v>1</v>
      </c>
      <c r="AZ5" s="9">
        <f t="shared" si="20"/>
        <v>1</v>
      </c>
      <c r="BA5" s="9">
        <f t="shared" si="21"/>
        <v>1</v>
      </c>
      <c r="BB5" s="9">
        <f t="shared" si="22"/>
        <v>0</v>
      </c>
      <c r="BC5" s="9">
        <f t="shared" si="23"/>
        <v>1</v>
      </c>
      <c r="BD5" s="9">
        <f t="shared" si="24"/>
        <v>1</v>
      </c>
      <c r="BE5" s="9">
        <f t="shared" si="25"/>
        <v>0</v>
      </c>
      <c r="BG5" s="62">
        <v>0.5</v>
      </c>
      <c r="BH5" s="9">
        <f>HLOOKUP(AE5,$D$28:$AB$29,2,FALSE)</f>
        <v>1</v>
      </c>
      <c r="BJ5" s="21"/>
      <c r="BK5" s="82">
        <f>BK4-BK3+BJ5</f>
        <v>0</v>
      </c>
      <c r="BM5" s="21"/>
      <c r="BN5" s="82">
        <f>BN4-BN3+BM5</f>
        <v>0</v>
      </c>
      <c r="BP5" s="21"/>
      <c r="BQ5" s="82">
        <f>BQ4-BQ3+BP5</f>
        <v>0</v>
      </c>
      <c r="BS5" s="21"/>
      <c r="BT5" s="82">
        <f>BT4-BT3+BS5</f>
        <v>0</v>
      </c>
    </row>
    <row r="6" spans="1:72" x14ac:dyDescent="0.2">
      <c r="A6" s="17" t="s">
        <v>3</v>
      </c>
      <c r="B6" s="18">
        <f t="shared" si="0"/>
        <v>16.5</v>
      </c>
      <c r="C6" s="19">
        <f t="shared" si="1"/>
        <v>2</v>
      </c>
      <c r="D6" s="14" t="s">
        <v>363</v>
      </c>
      <c r="E6" s="14" t="s">
        <v>364</v>
      </c>
      <c r="F6" s="14" t="s">
        <v>365</v>
      </c>
      <c r="G6" s="14" t="s">
        <v>366</v>
      </c>
      <c r="H6" s="14" t="s">
        <v>381</v>
      </c>
      <c r="I6" s="14" t="s">
        <v>224</v>
      </c>
      <c r="J6" s="14" t="s">
        <v>368</v>
      </c>
      <c r="K6" s="14" t="s">
        <v>369</v>
      </c>
      <c r="L6" s="14" t="s">
        <v>64</v>
      </c>
      <c r="M6" s="14" t="s">
        <v>371</v>
      </c>
      <c r="N6" s="14" t="s">
        <v>382</v>
      </c>
      <c r="O6" s="14" t="s">
        <v>372</v>
      </c>
      <c r="P6" s="14" t="s">
        <v>383</v>
      </c>
      <c r="Q6" s="14" t="s">
        <v>373</v>
      </c>
      <c r="R6" s="14" t="s">
        <v>289</v>
      </c>
      <c r="S6" s="14" t="s">
        <v>390</v>
      </c>
      <c r="T6" s="14" t="s">
        <v>375</v>
      </c>
      <c r="U6" s="81" t="s">
        <v>376</v>
      </c>
      <c r="V6" s="14" t="s">
        <v>377</v>
      </c>
      <c r="W6" s="14" t="s">
        <v>378</v>
      </c>
      <c r="X6" s="14" t="s">
        <v>379</v>
      </c>
      <c r="Y6" s="14" t="s">
        <v>385</v>
      </c>
      <c r="Z6" s="14" t="s">
        <v>386</v>
      </c>
      <c r="AA6" s="14" t="s">
        <v>336</v>
      </c>
      <c r="AB6" s="14" t="s">
        <v>46</v>
      </c>
      <c r="AD6" s="15" t="s">
        <v>378</v>
      </c>
      <c r="AE6" s="15" t="s">
        <v>377</v>
      </c>
      <c r="AG6" s="9">
        <f t="shared" si="2"/>
        <v>1</v>
      </c>
      <c r="AH6" s="9">
        <f t="shared" si="3"/>
        <v>1</v>
      </c>
      <c r="AI6" s="9">
        <f t="shared" si="4"/>
        <v>1</v>
      </c>
      <c r="AJ6" s="9">
        <f t="shared" si="5"/>
        <v>0</v>
      </c>
      <c r="AK6" s="9">
        <f t="shared" si="6"/>
        <v>1</v>
      </c>
      <c r="AL6" s="9">
        <f t="shared" si="7"/>
        <v>1</v>
      </c>
      <c r="AM6" s="9">
        <f t="shared" si="8"/>
        <v>0</v>
      </c>
      <c r="AN6" s="9">
        <f t="shared" si="9"/>
        <v>1</v>
      </c>
      <c r="AO6" s="9">
        <f t="shared" si="10"/>
        <v>0</v>
      </c>
      <c r="AP6" s="9">
        <f t="shared" si="11"/>
        <v>0</v>
      </c>
      <c r="AQ6" s="9">
        <f t="shared" si="12"/>
        <v>1</v>
      </c>
      <c r="AR6" s="9">
        <f t="shared" si="13"/>
        <v>1</v>
      </c>
      <c r="AS6" s="9">
        <f t="shared" si="14"/>
        <v>1</v>
      </c>
      <c r="AT6" s="9">
        <f t="shared" si="15"/>
        <v>0</v>
      </c>
      <c r="AU6" s="9">
        <f t="shared" si="16"/>
        <v>0</v>
      </c>
      <c r="AV6" s="9">
        <f t="shared" si="17"/>
        <v>0</v>
      </c>
      <c r="AW6" s="9">
        <f t="shared" si="18"/>
        <v>1</v>
      </c>
      <c r="AX6" s="62">
        <v>0.5</v>
      </c>
      <c r="AY6" s="9">
        <f t="shared" si="19"/>
        <v>1</v>
      </c>
      <c r="AZ6" s="9">
        <f t="shared" si="20"/>
        <v>1</v>
      </c>
      <c r="BA6" s="9">
        <f t="shared" si="21"/>
        <v>1</v>
      </c>
      <c r="BB6" s="9">
        <f t="shared" si="22"/>
        <v>0</v>
      </c>
      <c r="BC6" s="9">
        <f t="shared" si="23"/>
        <v>1</v>
      </c>
      <c r="BD6" s="9">
        <f t="shared" si="24"/>
        <v>1</v>
      </c>
      <c r="BE6" s="9">
        <f t="shared" si="25"/>
        <v>1</v>
      </c>
      <c r="BG6" s="9">
        <f t="shared" ref="BG6:BG14" si="26">HLOOKUP(AD6,$D$28:$AB$29,2,FALSE)</f>
        <v>1</v>
      </c>
      <c r="BH6" s="9">
        <f>HLOOKUP(AE6,$D$28:$AB$29,2,FALSE)</f>
        <v>1</v>
      </c>
      <c r="BJ6" s="24"/>
      <c r="BK6" s="57">
        <v>0</v>
      </c>
      <c r="BM6" s="24"/>
      <c r="BN6" s="57">
        <v>0</v>
      </c>
      <c r="BP6" s="24"/>
      <c r="BQ6" s="57">
        <v>0</v>
      </c>
      <c r="BS6" s="24"/>
      <c r="BT6" s="57">
        <v>0</v>
      </c>
    </row>
    <row r="7" spans="1:72" x14ac:dyDescent="0.2">
      <c r="A7" s="17" t="s">
        <v>4</v>
      </c>
      <c r="B7" s="18">
        <f t="shared" si="0"/>
        <v>18.5</v>
      </c>
      <c r="C7" s="19">
        <f t="shared" si="1"/>
        <v>2</v>
      </c>
      <c r="D7" s="14" t="s">
        <v>363</v>
      </c>
      <c r="E7" s="14" t="s">
        <v>364</v>
      </c>
      <c r="F7" s="14" t="s">
        <v>365</v>
      </c>
      <c r="G7" s="14" t="s">
        <v>366</v>
      </c>
      <c r="H7" s="14" t="s">
        <v>293</v>
      </c>
      <c r="I7" s="14" t="s">
        <v>224</v>
      </c>
      <c r="J7" s="14" t="s">
        <v>235</v>
      </c>
      <c r="K7" s="14" t="s">
        <v>369</v>
      </c>
      <c r="L7" s="14" t="s">
        <v>370</v>
      </c>
      <c r="M7" s="14" t="s">
        <v>371</v>
      </c>
      <c r="N7" s="14" t="s">
        <v>382</v>
      </c>
      <c r="O7" s="14" t="s">
        <v>372</v>
      </c>
      <c r="P7" s="14" t="s">
        <v>383</v>
      </c>
      <c r="Q7" s="14" t="s">
        <v>373</v>
      </c>
      <c r="R7" s="14" t="s">
        <v>384</v>
      </c>
      <c r="S7" s="14" t="s">
        <v>374</v>
      </c>
      <c r="T7" s="14" t="s">
        <v>375</v>
      </c>
      <c r="U7" s="81" t="s">
        <v>376</v>
      </c>
      <c r="V7" s="14" t="s">
        <v>377</v>
      </c>
      <c r="W7" s="14" t="s">
        <v>378</v>
      </c>
      <c r="X7" s="14" t="s">
        <v>379</v>
      </c>
      <c r="Y7" s="14" t="s">
        <v>385</v>
      </c>
      <c r="Z7" s="14" t="s">
        <v>386</v>
      </c>
      <c r="AA7" s="14" t="s">
        <v>336</v>
      </c>
      <c r="AB7" s="14" t="s">
        <v>389</v>
      </c>
      <c r="AD7" s="15" t="s">
        <v>386</v>
      </c>
      <c r="AE7" s="15" t="s">
        <v>378</v>
      </c>
      <c r="AG7" s="9">
        <f t="shared" si="2"/>
        <v>1</v>
      </c>
      <c r="AH7" s="9">
        <f t="shared" si="3"/>
        <v>1</v>
      </c>
      <c r="AI7" s="9">
        <f t="shared" si="4"/>
        <v>1</v>
      </c>
      <c r="AJ7" s="9">
        <f t="shared" si="5"/>
        <v>0</v>
      </c>
      <c r="AK7" s="9">
        <f t="shared" si="6"/>
        <v>0</v>
      </c>
      <c r="AL7" s="9">
        <f t="shared" si="7"/>
        <v>1</v>
      </c>
      <c r="AM7" s="9">
        <f t="shared" si="8"/>
        <v>1</v>
      </c>
      <c r="AN7" s="9">
        <f t="shared" si="9"/>
        <v>1</v>
      </c>
      <c r="AO7" s="9">
        <f t="shared" si="10"/>
        <v>1</v>
      </c>
      <c r="AP7" s="9">
        <f t="shared" si="11"/>
        <v>0</v>
      </c>
      <c r="AQ7" s="9">
        <f t="shared" si="12"/>
        <v>1</v>
      </c>
      <c r="AR7" s="9">
        <f t="shared" si="13"/>
        <v>1</v>
      </c>
      <c r="AS7" s="9">
        <f t="shared" si="14"/>
        <v>1</v>
      </c>
      <c r="AT7" s="9">
        <f t="shared" si="15"/>
        <v>0</v>
      </c>
      <c r="AU7" s="9">
        <f t="shared" si="16"/>
        <v>1</v>
      </c>
      <c r="AV7" s="9">
        <f t="shared" si="17"/>
        <v>1</v>
      </c>
      <c r="AW7" s="9">
        <f t="shared" si="18"/>
        <v>1</v>
      </c>
      <c r="AX7" s="62">
        <v>0.5</v>
      </c>
      <c r="AY7" s="9">
        <f t="shared" si="19"/>
        <v>1</v>
      </c>
      <c r="AZ7" s="9">
        <f t="shared" si="20"/>
        <v>1</v>
      </c>
      <c r="BA7" s="9">
        <f t="shared" si="21"/>
        <v>1</v>
      </c>
      <c r="BB7" s="9">
        <f t="shared" si="22"/>
        <v>0</v>
      </c>
      <c r="BC7" s="9">
        <f t="shared" si="23"/>
        <v>1</v>
      </c>
      <c r="BD7" s="9">
        <f t="shared" si="24"/>
        <v>1</v>
      </c>
      <c r="BE7" s="9">
        <f t="shared" si="25"/>
        <v>0</v>
      </c>
      <c r="BG7" s="9">
        <f t="shared" si="26"/>
        <v>1</v>
      </c>
      <c r="BH7" s="9">
        <f>HLOOKUP(AE7,$D$28:$AB$29,2,FALSE)</f>
        <v>1</v>
      </c>
      <c r="BJ7" s="23"/>
      <c r="BK7" s="58">
        <v>0</v>
      </c>
      <c r="BM7" s="23"/>
      <c r="BN7" s="58">
        <v>0</v>
      </c>
      <c r="BP7" s="23"/>
      <c r="BQ7" s="58">
        <v>0</v>
      </c>
      <c r="BS7" s="23"/>
      <c r="BT7" s="58">
        <v>0</v>
      </c>
    </row>
    <row r="8" spans="1:72" x14ac:dyDescent="0.2">
      <c r="A8" s="17" t="s">
        <v>5</v>
      </c>
      <c r="B8" s="18">
        <f t="shared" si="0"/>
        <v>17.5</v>
      </c>
      <c r="C8" s="19">
        <f t="shared" si="1"/>
        <v>2</v>
      </c>
      <c r="D8" s="14" t="s">
        <v>363</v>
      </c>
      <c r="E8" s="14" t="s">
        <v>387</v>
      </c>
      <c r="F8" s="14" t="s">
        <v>365</v>
      </c>
      <c r="G8" s="14" t="s">
        <v>366</v>
      </c>
      <c r="H8" s="14" t="s">
        <v>381</v>
      </c>
      <c r="I8" s="14" t="s">
        <v>367</v>
      </c>
      <c r="J8" s="14" t="s">
        <v>368</v>
      </c>
      <c r="K8" s="14" t="s">
        <v>369</v>
      </c>
      <c r="L8" s="14" t="s">
        <v>370</v>
      </c>
      <c r="M8" s="14" t="s">
        <v>371</v>
      </c>
      <c r="N8" s="14" t="s">
        <v>382</v>
      </c>
      <c r="O8" s="14" t="s">
        <v>372</v>
      </c>
      <c r="P8" s="14" t="s">
        <v>383</v>
      </c>
      <c r="Q8" s="14" t="s">
        <v>391</v>
      </c>
      <c r="R8" s="14" t="s">
        <v>384</v>
      </c>
      <c r="S8" s="14" t="s">
        <v>374</v>
      </c>
      <c r="T8" s="14" t="s">
        <v>375</v>
      </c>
      <c r="U8" s="81" t="s">
        <v>376</v>
      </c>
      <c r="V8" s="14" t="s">
        <v>377</v>
      </c>
      <c r="W8" s="14" t="s">
        <v>378</v>
      </c>
      <c r="X8" s="14" t="s">
        <v>392</v>
      </c>
      <c r="Y8" s="14" t="s">
        <v>385</v>
      </c>
      <c r="Z8" s="14" t="s">
        <v>386</v>
      </c>
      <c r="AA8" s="14" t="s">
        <v>336</v>
      </c>
      <c r="AB8" s="14" t="s">
        <v>46</v>
      </c>
      <c r="AD8" s="15" t="s">
        <v>336</v>
      </c>
      <c r="AE8" s="15" t="s">
        <v>377</v>
      </c>
      <c r="AG8" s="9">
        <f t="shared" si="2"/>
        <v>1</v>
      </c>
      <c r="AH8" s="9">
        <f t="shared" si="3"/>
        <v>0</v>
      </c>
      <c r="AI8" s="9">
        <f t="shared" si="4"/>
        <v>1</v>
      </c>
      <c r="AJ8" s="9">
        <f t="shared" si="5"/>
        <v>0</v>
      </c>
      <c r="AK8" s="9">
        <f t="shared" si="6"/>
        <v>1</v>
      </c>
      <c r="AL8" s="9">
        <f t="shared" si="7"/>
        <v>0</v>
      </c>
      <c r="AM8" s="9">
        <f t="shared" si="8"/>
        <v>0</v>
      </c>
      <c r="AN8" s="9">
        <f t="shared" si="9"/>
        <v>1</v>
      </c>
      <c r="AO8" s="9">
        <f t="shared" si="10"/>
        <v>1</v>
      </c>
      <c r="AP8" s="9">
        <f t="shared" si="11"/>
        <v>0</v>
      </c>
      <c r="AQ8" s="9">
        <f t="shared" si="12"/>
        <v>1</v>
      </c>
      <c r="AR8" s="9">
        <f t="shared" si="13"/>
        <v>1</v>
      </c>
      <c r="AS8" s="9">
        <f t="shared" si="14"/>
        <v>1</v>
      </c>
      <c r="AT8" s="9">
        <f t="shared" si="15"/>
        <v>1</v>
      </c>
      <c r="AU8" s="9">
        <f t="shared" si="16"/>
        <v>1</v>
      </c>
      <c r="AV8" s="9">
        <f t="shared" si="17"/>
        <v>1</v>
      </c>
      <c r="AW8" s="9">
        <f t="shared" si="18"/>
        <v>1</v>
      </c>
      <c r="AX8" s="62">
        <v>0.5</v>
      </c>
      <c r="AY8" s="9">
        <f t="shared" si="19"/>
        <v>1</v>
      </c>
      <c r="AZ8" s="9">
        <f t="shared" si="20"/>
        <v>1</v>
      </c>
      <c r="BA8" s="9">
        <f t="shared" si="21"/>
        <v>0</v>
      </c>
      <c r="BB8" s="9">
        <f t="shared" si="22"/>
        <v>0</v>
      </c>
      <c r="BC8" s="9">
        <f t="shared" si="23"/>
        <v>1</v>
      </c>
      <c r="BD8" s="9">
        <f t="shared" si="24"/>
        <v>1</v>
      </c>
      <c r="BE8" s="9">
        <f t="shared" si="25"/>
        <v>1</v>
      </c>
      <c r="BG8" s="9">
        <f t="shared" si="26"/>
        <v>1</v>
      </c>
      <c r="BH8" s="9">
        <f>HLOOKUP(AE8,$D$28:$AB$29,2,FALSE)</f>
        <v>1</v>
      </c>
      <c r="BJ8" s="21"/>
      <c r="BK8" s="82">
        <f>BK7-BK6+BJ8</f>
        <v>0</v>
      </c>
      <c r="BM8" s="21"/>
      <c r="BN8" s="82">
        <f>BN7-BN6+BM8</f>
        <v>0</v>
      </c>
      <c r="BP8" s="21"/>
      <c r="BQ8" s="82">
        <f>BQ7-BQ6+BP8</f>
        <v>0</v>
      </c>
      <c r="BS8" s="21"/>
      <c r="BT8" s="82">
        <f>BT7-BT6+BS8</f>
        <v>0</v>
      </c>
    </row>
    <row r="9" spans="1:72" x14ac:dyDescent="0.2">
      <c r="A9" s="17" t="s">
        <v>274</v>
      </c>
      <c r="B9" s="18">
        <f t="shared" si="0"/>
        <v>16.5</v>
      </c>
      <c r="C9" s="19">
        <v>1.5</v>
      </c>
      <c r="D9" s="14" t="s">
        <v>363</v>
      </c>
      <c r="E9" s="14" t="s">
        <v>364</v>
      </c>
      <c r="F9" s="14" t="s">
        <v>365</v>
      </c>
      <c r="G9" s="14" t="s">
        <v>366</v>
      </c>
      <c r="H9" s="14" t="s">
        <v>381</v>
      </c>
      <c r="I9" s="14" t="s">
        <v>367</v>
      </c>
      <c r="J9" s="14" t="s">
        <v>368</v>
      </c>
      <c r="K9" s="14" t="s">
        <v>369</v>
      </c>
      <c r="L9" s="14" t="s">
        <v>370</v>
      </c>
      <c r="M9" s="14" t="s">
        <v>371</v>
      </c>
      <c r="N9" s="14" t="s">
        <v>382</v>
      </c>
      <c r="O9" s="14" t="s">
        <v>372</v>
      </c>
      <c r="P9" s="14" t="s">
        <v>383</v>
      </c>
      <c r="Q9" s="14" t="s">
        <v>391</v>
      </c>
      <c r="R9" s="14" t="s">
        <v>384</v>
      </c>
      <c r="S9" s="14" t="s">
        <v>390</v>
      </c>
      <c r="T9" s="14" t="s">
        <v>375</v>
      </c>
      <c r="U9" s="81" t="s">
        <v>376</v>
      </c>
      <c r="V9" s="14" t="s">
        <v>377</v>
      </c>
      <c r="W9" s="14" t="s">
        <v>378</v>
      </c>
      <c r="X9" s="14" t="s">
        <v>379</v>
      </c>
      <c r="Y9" s="14" t="s">
        <v>385</v>
      </c>
      <c r="Z9" s="14" t="s">
        <v>380</v>
      </c>
      <c r="AA9" s="14" t="s">
        <v>336</v>
      </c>
      <c r="AB9" s="14" t="s">
        <v>389</v>
      </c>
      <c r="AD9" s="15" t="s">
        <v>379</v>
      </c>
      <c r="AE9" s="61" t="s">
        <v>376</v>
      </c>
      <c r="AG9" s="9">
        <f t="shared" si="2"/>
        <v>1</v>
      </c>
      <c r="AH9" s="9">
        <f t="shared" si="3"/>
        <v>1</v>
      </c>
      <c r="AI9" s="9">
        <f t="shared" si="4"/>
        <v>1</v>
      </c>
      <c r="AJ9" s="9">
        <f t="shared" si="5"/>
        <v>0</v>
      </c>
      <c r="AK9" s="9">
        <f t="shared" si="6"/>
        <v>1</v>
      </c>
      <c r="AL9" s="9">
        <f t="shared" si="7"/>
        <v>0</v>
      </c>
      <c r="AM9" s="9">
        <f t="shared" si="8"/>
        <v>0</v>
      </c>
      <c r="AN9" s="9">
        <f t="shared" si="9"/>
        <v>1</v>
      </c>
      <c r="AO9" s="9">
        <f t="shared" si="10"/>
        <v>1</v>
      </c>
      <c r="AP9" s="9">
        <f t="shared" si="11"/>
        <v>0</v>
      </c>
      <c r="AQ9" s="9">
        <f t="shared" si="12"/>
        <v>1</v>
      </c>
      <c r="AR9" s="9">
        <f t="shared" si="13"/>
        <v>1</v>
      </c>
      <c r="AS9" s="9">
        <f t="shared" si="14"/>
        <v>1</v>
      </c>
      <c r="AT9" s="9">
        <f t="shared" si="15"/>
        <v>1</v>
      </c>
      <c r="AU9" s="9">
        <f t="shared" si="16"/>
        <v>1</v>
      </c>
      <c r="AV9" s="9">
        <f t="shared" si="17"/>
        <v>0</v>
      </c>
      <c r="AW9" s="9">
        <f t="shared" si="18"/>
        <v>1</v>
      </c>
      <c r="AX9" s="62">
        <v>0.5</v>
      </c>
      <c r="AY9" s="9">
        <f t="shared" si="19"/>
        <v>1</v>
      </c>
      <c r="AZ9" s="9">
        <f t="shared" si="20"/>
        <v>1</v>
      </c>
      <c r="BA9" s="9">
        <f t="shared" si="21"/>
        <v>1</v>
      </c>
      <c r="BB9" s="9">
        <f t="shared" si="22"/>
        <v>0</v>
      </c>
      <c r="BC9" s="9">
        <f t="shared" si="23"/>
        <v>0</v>
      </c>
      <c r="BD9" s="9">
        <f t="shared" si="24"/>
        <v>1</v>
      </c>
      <c r="BE9" s="9">
        <f t="shared" si="25"/>
        <v>0</v>
      </c>
      <c r="BG9" s="9">
        <f t="shared" si="26"/>
        <v>1</v>
      </c>
      <c r="BH9" s="62">
        <v>0.5</v>
      </c>
      <c r="BJ9" s="24"/>
      <c r="BK9" s="57">
        <v>0</v>
      </c>
      <c r="BM9" s="24"/>
      <c r="BN9" s="57">
        <v>0</v>
      </c>
      <c r="BP9" s="24"/>
      <c r="BQ9" s="57">
        <v>0</v>
      </c>
      <c r="BS9" s="24"/>
      <c r="BT9" s="57">
        <v>0</v>
      </c>
    </row>
    <row r="10" spans="1:72" x14ac:dyDescent="0.2">
      <c r="A10" s="17" t="s">
        <v>6</v>
      </c>
      <c r="B10" s="18">
        <f t="shared" si="0"/>
        <v>13.5</v>
      </c>
      <c r="C10" s="19">
        <f t="shared" si="1"/>
        <v>2</v>
      </c>
      <c r="D10" s="14" t="s">
        <v>167</v>
      </c>
      <c r="E10" s="14" t="s">
        <v>387</v>
      </c>
      <c r="F10" s="14" t="s">
        <v>365</v>
      </c>
      <c r="G10" s="14" t="s">
        <v>366</v>
      </c>
      <c r="H10" s="14" t="s">
        <v>381</v>
      </c>
      <c r="I10" s="14" t="s">
        <v>224</v>
      </c>
      <c r="J10" s="14" t="s">
        <v>368</v>
      </c>
      <c r="K10" s="14" t="s">
        <v>369</v>
      </c>
      <c r="L10" s="14" t="s">
        <v>370</v>
      </c>
      <c r="M10" s="14" t="s">
        <v>371</v>
      </c>
      <c r="N10" s="14" t="s">
        <v>382</v>
      </c>
      <c r="O10" s="14" t="s">
        <v>372</v>
      </c>
      <c r="P10" s="14" t="s">
        <v>383</v>
      </c>
      <c r="Q10" s="14" t="s">
        <v>373</v>
      </c>
      <c r="R10" s="14" t="s">
        <v>289</v>
      </c>
      <c r="S10" s="14" t="s">
        <v>390</v>
      </c>
      <c r="T10" s="14" t="s">
        <v>158</v>
      </c>
      <c r="U10" s="81" t="s">
        <v>376</v>
      </c>
      <c r="V10" s="14" t="s">
        <v>377</v>
      </c>
      <c r="W10" s="14" t="s">
        <v>378</v>
      </c>
      <c r="X10" s="14" t="s">
        <v>379</v>
      </c>
      <c r="Y10" s="14" t="s">
        <v>41</v>
      </c>
      <c r="Z10" s="14" t="s">
        <v>380</v>
      </c>
      <c r="AA10" s="14" t="s">
        <v>336</v>
      </c>
      <c r="AB10" s="14" t="s">
        <v>389</v>
      </c>
      <c r="AD10" s="15" t="s">
        <v>369</v>
      </c>
      <c r="AE10" s="15" t="s">
        <v>379</v>
      </c>
      <c r="AG10" s="9">
        <f t="shared" si="2"/>
        <v>0</v>
      </c>
      <c r="AH10" s="9">
        <f t="shared" si="3"/>
        <v>0</v>
      </c>
      <c r="AI10" s="9">
        <f t="shared" si="4"/>
        <v>1</v>
      </c>
      <c r="AJ10" s="9">
        <f t="shared" si="5"/>
        <v>0</v>
      </c>
      <c r="AK10" s="9">
        <f t="shared" si="6"/>
        <v>1</v>
      </c>
      <c r="AL10" s="9">
        <f t="shared" si="7"/>
        <v>1</v>
      </c>
      <c r="AM10" s="9">
        <f t="shared" si="8"/>
        <v>0</v>
      </c>
      <c r="AN10" s="9">
        <f t="shared" si="9"/>
        <v>1</v>
      </c>
      <c r="AO10" s="9">
        <f t="shared" si="10"/>
        <v>1</v>
      </c>
      <c r="AP10" s="9">
        <f t="shared" si="11"/>
        <v>0</v>
      </c>
      <c r="AQ10" s="9">
        <f t="shared" si="12"/>
        <v>1</v>
      </c>
      <c r="AR10" s="9">
        <f t="shared" si="13"/>
        <v>1</v>
      </c>
      <c r="AS10" s="9">
        <f t="shared" si="14"/>
        <v>1</v>
      </c>
      <c r="AT10" s="9">
        <f t="shared" si="15"/>
        <v>0</v>
      </c>
      <c r="AU10" s="9">
        <f t="shared" si="16"/>
        <v>0</v>
      </c>
      <c r="AV10" s="9">
        <f t="shared" si="17"/>
        <v>0</v>
      </c>
      <c r="AW10" s="9">
        <f t="shared" si="18"/>
        <v>0</v>
      </c>
      <c r="AX10" s="62">
        <v>0.5</v>
      </c>
      <c r="AY10" s="9">
        <f t="shared" si="19"/>
        <v>1</v>
      </c>
      <c r="AZ10" s="9">
        <f t="shared" si="20"/>
        <v>1</v>
      </c>
      <c r="BA10" s="9">
        <f t="shared" si="21"/>
        <v>1</v>
      </c>
      <c r="BB10" s="9">
        <f t="shared" si="22"/>
        <v>1</v>
      </c>
      <c r="BC10" s="9">
        <f t="shared" si="23"/>
        <v>0</v>
      </c>
      <c r="BD10" s="9">
        <f t="shared" si="24"/>
        <v>1</v>
      </c>
      <c r="BE10" s="9">
        <f t="shared" si="25"/>
        <v>0</v>
      </c>
      <c r="BG10" s="9">
        <f t="shared" si="26"/>
        <v>1</v>
      </c>
      <c r="BH10" s="9">
        <f t="shared" ref="BH10:BH24" si="27">HLOOKUP(AE10,$D$28:$AB$29,2,FALSE)</f>
        <v>1</v>
      </c>
      <c r="BJ10" s="23"/>
      <c r="BK10" s="58">
        <v>0</v>
      </c>
      <c r="BM10" s="23"/>
      <c r="BN10" s="58">
        <v>0</v>
      </c>
      <c r="BP10" s="23"/>
      <c r="BQ10" s="58">
        <v>0</v>
      </c>
      <c r="BS10" s="23"/>
      <c r="BT10" s="58">
        <v>0</v>
      </c>
    </row>
    <row r="11" spans="1:72" x14ac:dyDescent="0.2">
      <c r="A11" s="17" t="s">
        <v>7</v>
      </c>
      <c r="B11" s="18">
        <f t="shared" si="0"/>
        <v>12.5</v>
      </c>
      <c r="C11" s="19">
        <f t="shared" si="1"/>
        <v>2</v>
      </c>
      <c r="D11" s="14" t="s">
        <v>363</v>
      </c>
      <c r="E11" s="14" t="s">
        <v>387</v>
      </c>
      <c r="F11" s="14" t="s">
        <v>165</v>
      </c>
      <c r="G11" s="14" t="s">
        <v>366</v>
      </c>
      <c r="H11" s="14" t="s">
        <v>293</v>
      </c>
      <c r="I11" s="14" t="s">
        <v>224</v>
      </c>
      <c r="J11" s="14" t="s">
        <v>368</v>
      </c>
      <c r="K11" s="14" t="s">
        <v>369</v>
      </c>
      <c r="L11" s="14" t="s">
        <v>64</v>
      </c>
      <c r="M11" s="14" t="s">
        <v>388</v>
      </c>
      <c r="N11" s="14" t="s">
        <v>382</v>
      </c>
      <c r="O11" s="14" t="s">
        <v>372</v>
      </c>
      <c r="P11" s="14" t="s">
        <v>383</v>
      </c>
      <c r="Q11" s="14" t="s">
        <v>373</v>
      </c>
      <c r="R11" s="14" t="s">
        <v>289</v>
      </c>
      <c r="S11" s="14" t="s">
        <v>390</v>
      </c>
      <c r="T11" s="14" t="s">
        <v>375</v>
      </c>
      <c r="U11" s="81" t="s">
        <v>376</v>
      </c>
      <c r="V11" s="14" t="s">
        <v>377</v>
      </c>
      <c r="W11" s="14" t="s">
        <v>353</v>
      </c>
      <c r="X11" s="14" t="s">
        <v>379</v>
      </c>
      <c r="Y11" s="14" t="s">
        <v>41</v>
      </c>
      <c r="Z11" s="14" t="s">
        <v>380</v>
      </c>
      <c r="AA11" s="14" t="s">
        <v>336</v>
      </c>
      <c r="AB11" s="14" t="s">
        <v>389</v>
      </c>
      <c r="AD11" s="15" t="s">
        <v>379</v>
      </c>
      <c r="AE11" s="15" t="s">
        <v>372</v>
      </c>
      <c r="AG11" s="9">
        <f t="shared" si="2"/>
        <v>1</v>
      </c>
      <c r="AH11" s="9">
        <f t="shared" si="3"/>
        <v>0</v>
      </c>
      <c r="AI11" s="9">
        <f t="shared" si="4"/>
        <v>0</v>
      </c>
      <c r="AJ11" s="9">
        <f t="shared" si="5"/>
        <v>0</v>
      </c>
      <c r="AK11" s="9">
        <f t="shared" si="6"/>
        <v>0</v>
      </c>
      <c r="AL11" s="9">
        <f t="shared" si="7"/>
        <v>1</v>
      </c>
      <c r="AM11" s="9">
        <f t="shared" si="8"/>
        <v>0</v>
      </c>
      <c r="AN11" s="9">
        <f t="shared" si="9"/>
        <v>1</v>
      </c>
      <c r="AO11" s="9">
        <f t="shared" si="10"/>
        <v>0</v>
      </c>
      <c r="AP11" s="9">
        <f t="shared" si="11"/>
        <v>1</v>
      </c>
      <c r="AQ11" s="9">
        <f t="shared" si="12"/>
        <v>1</v>
      </c>
      <c r="AR11" s="9">
        <f t="shared" si="13"/>
        <v>1</v>
      </c>
      <c r="AS11" s="9">
        <f t="shared" si="14"/>
        <v>1</v>
      </c>
      <c r="AT11" s="9">
        <f t="shared" si="15"/>
        <v>0</v>
      </c>
      <c r="AU11" s="9">
        <f t="shared" si="16"/>
        <v>0</v>
      </c>
      <c r="AV11" s="9">
        <f t="shared" si="17"/>
        <v>0</v>
      </c>
      <c r="AW11" s="9">
        <f t="shared" si="18"/>
        <v>1</v>
      </c>
      <c r="AX11" s="62">
        <v>0.5</v>
      </c>
      <c r="AY11" s="9">
        <f t="shared" si="19"/>
        <v>1</v>
      </c>
      <c r="AZ11" s="9">
        <f t="shared" si="20"/>
        <v>0</v>
      </c>
      <c r="BA11" s="9">
        <f t="shared" si="21"/>
        <v>1</v>
      </c>
      <c r="BB11" s="9">
        <f t="shared" si="22"/>
        <v>1</v>
      </c>
      <c r="BC11" s="9">
        <f t="shared" si="23"/>
        <v>0</v>
      </c>
      <c r="BD11" s="9">
        <f t="shared" si="24"/>
        <v>1</v>
      </c>
      <c r="BE11" s="9">
        <f t="shared" si="25"/>
        <v>0</v>
      </c>
      <c r="BG11" s="9">
        <f t="shared" si="26"/>
        <v>1</v>
      </c>
      <c r="BH11" s="9">
        <f t="shared" si="27"/>
        <v>1</v>
      </c>
      <c r="BJ11" s="21"/>
      <c r="BK11" s="82">
        <f>BK10-BK9+BJ11</f>
        <v>0</v>
      </c>
      <c r="BM11" s="21"/>
      <c r="BN11" s="82">
        <f>BN10-BN9+BM11</f>
        <v>0</v>
      </c>
      <c r="BP11" s="21"/>
      <c r="BQ11" s="82">
        <f>BQ10-BQ9+BP11</f>
        <v>0</v>
      </c>
      <c r="BS11" s="21"/>
      <c r="BT11" s="82">
        <f>BT10-BT9+BS11</f>
        <v>0</v>
      </c>
    </row>
    <row r="12" spans="1:72" x14ac:dyDescent="0.2">
      <c r="A12" s="17" t="s">
        <v>8</v>
      </c>
      <c r="B12" s="18">
        <f t="shared" si="0"/>
        <v>14.5</v>
      </c>
      <c r="C12" s="19">
        <f t="shared" si="1"/>
        <v>1</v>
      </c>
      <c r="D12" s="14" t="s">
        <v>363</v>
      </c>
      <c r="E12" s="14" t="s">
        <v>387</v>
      </c>
      <c r="F12" s="14" t="s">
        <v>365</v>
      </c>
      <c r="G12" s="14" t="s">
        <v>161</v>
      </c>
      <c r="H12" s="14" t="s">
        <v>293</v>
      </c>
      <c r="I12" s="14" t="s">
        <v>224</v>
      </c>
      <c r="J12" s="14" t="s">
        <v>368</v>
      </c>
      <c r="K12" s="14" t="s">
        <v>369</v>
      </c>
      <c r="L12" s="14" t="s">
        <v>64</v>
      </c>
      <c r="M12" s="14" t="s">
        <v>371</v>
      </c>
      <c r="N12" s="14" t="s">
        <v>382</v>
      </c>
      <c r="O12" s="14" t="s">
        <v>372</v>
      </c>
      <c r="P12" s="14" t="s">
        <v>383</v>
      </c>
      <c r="Q12" s="14" t="s">
        <v>373</v>
      </c>
      <c r="R12" s="14" t="s">
        <v>384</v>
      </c>
      <c r="S12" s="14" t="s">
        <v>390</v>
      </c>
      <c r="T12" s="14" t="s">
        <v>375</v>
      </c>
      <c r="U12" s="81" t="s">
        <v>376</v>
      </c>
      <c r="V12" s="14" t="s">
        <v>377</v>
      </c>
      <c r="W12" s="14" t="s">
        <v>353</v>
      </c>
      <c r="X12" s="14" t="s">
        <v>392</v>
      </c>
      <c r="Y12" s="14" t="s">
        <v>41</v>
      </c>
      <c r="Z12" s="14" t="s">
        <v>380</v>
      </c>
      <c r="AA12" s="14" t="s">
        <v>336</v>
      </c>
      <c r="AB12" s="14" t="s">
        <v>46</v>
      </c>
      <c r="AD12" s="15" t="s">
        <v>363</v>
      </c>
      <c r="AE12" s="60" t="s">
        <v>64</v>
      </c>
      <c r="AG12" s="9">
        <f t="shared" si="2"/>
        <v>1</v>
      </c>
      <c r="AH12" s="9">
        <f t="shared" si="3"/>
        <v>0</v>
      </c>
      <c r="AI12" s="9">
        <f t="shared" si="4"/>
        <v>1</v>
      </c>
      <c r="AJ12" s="9">
        <f t="shared" si="5"/>
        <v>1</v>
      </c>
      <c r="AK12" s="9">
        <f t="shared" si="6"/>
        <v>0</v>
      </c>
      <c r="AL12" s="9">
        <f t="shared" si="7"/>
        <v>1</v>
      </c>
      <c r="AM12" s="9">
        <f t="shared" si="8"/>
        <v>0</v>
      </c>
      <c r="AN12" s="9">
        <f t="shared" si="9"/>
        <v>1</v>
      </c>
      <c r="AO12" s="9">
        <f t="shared" si="10"/>
        <v>0</v>
      </c>
      <c r="AP12" s="9">
        <f t="shared" si="11"/>
        <v>0</v>
      </c>
      <c r="AQ12" s="9">
        <f t="shared" si="12"/>
        <v>1</v>
      </c>
      <c r="AR12" s="9">
        <f t="shared" si="13"/>
        <v>1</v>
      </c>
      <c r="AS12" s="9">
        <f t="shared" si="14"/>
        <v>1</v>
      </c>
      <c r="AT12" s="9">
        <f t="shared" si="15"/>
        <v>0</v>
      </c>
      <c r="AU12" s="9">
        <f t="shared" si="16"/>
        <v>1</v>
      </c>
      <c r="AV12" s="9">
        <f t="shared" si="17"/>
        <v>0</v>
      </c>
      <c r="AW12" s="9">
        <f t="shared" si="18"/>
        <v>1</v>
      </c>
      <c r="AX12" s="62">
        <v>0.5</v>
      </c>
      <c r="AY12" s="9">
        <f t="shared" si="19"/>
        <v>1</v>
      </c>
      <c r="AZ12" s="9">
        <f t="shared" si="20"/>
        <v>0</v>
      </c>
      <c r="BA12" s="9">
        <f t="shared" si="21"/>
        <v>0</v>
      </c>
      <c r="BB12" s="9">
        <f t="shared" si="22"/>
        <v>1</v>
      </c>
      <c r="BC12" s="9">
        <f t="shared" si="23"/>
        <v>0</v>
      </c>
      <c r="BD12" s="9">
        <f t="shared" si="24"/>
        <v>1</v>
      </c>
      <c r="BE12" s="9">
        <f t="shared" si="25"/>
        <v>1</v>
      </c>
      <c r="BG12" s="9">
        <f t="shared" si="26"/>
        <v>1</v>
      </c>
      <c r="BH12" s="9" t="e">
        <f t="shared" si="27"/>
        <v>#N/A</v>
      </c>
      <c r="BJ12" s="24"/>
      <c r="BK12" s="57">
        <v>0</v>
      </c>
      <c r="BM12" s="24"/>
      <c r="BN12" s="57">
        <v>0</v>
      </c>
      <c r="BP12" s="24"/>
      <c r="BQ12" s="57">
        <v>0</v>
      </c>
      <c r="BS12" s="24"/>
      <c r="BT12" s="57">
        <v>0</v>
      </c>
    </row>
    <row r="13" spans="1:72" x14ac:dyDescent="0.2">
      <c r="A13" s="17" t="s">
        <v>9</v>
      </c>
      <c r="B13" s="18">
        <f t="shared" si="0"/>
        <v>15.5</v>
      </c>
      <c r="C13" s="19">
        <f t="shared" si="1"/>
        <v>2</v>
      </c>
      <c r="D13" s="14" t="s">
        <v>23</v>
      </c>
      <c r="E13" s="14" t="s">
        <v>23</v>
      </c>
      <c r="F13" s="14" t="s">
        <v>365</v>
      </c>
      <c r="G13" s="14" t="s">
        <v>366</v>
      </c>
      <c r="H13" s="14" t="s">
        <v>381</v>
      </c>
      <c r="I13" s="14" t="s">
        <v>224</v>
      </c>
      <c r="J13" s="14" t="s">
        <v>235</v>
      </c>
      <c r="K13" s="14" t="s">
        <v>369</v>
      </c>
      <c r="L13" s="14" t="s">
        <v>370</v>
      </c>
      <c r="M13" s="14" t="s">
        <v>371</v>
      </c>
      <c r="N13" s="14" t="s">
        <v>382</v>
      </c>
      <c r="O13" s="14" t="s">
        <v>372</v>
      </c>
      <c r="P13" s="14" t="s">
        <v>383</v>
      </c>
      <c r="Q13" s="14" t="s">
        <v>373</v>
      </c>
      <c r="R13" s="14" t="s">
        <v>289</v>
      </c>
      <c r="S13" s="14" t="s">
        <v>374</v>
      </c>
      <c r="T13" s="14" t="s">
        <v>375</v>
      </c>
      <c r="U13" s="81" t="s">
        <v>313</v>
      </c>
      <c r="V13" s="14" t="s">
        <v>190</v>
      </c>
      <c r="W13" s="14" t="s">
        <v>353</v>
      </c>
      <c r="X13" s="14" t="s">
        <v>379</v>
      </c>
      <c r="Y13" s="14" t="s">
        <v>41</v>
      </c>
      <c r="Z13" s="14" t="s">
        <v>386</v>
      </c>
      <c r="AA13" s="14" t="s">
        <v>336</v>
      </c>
      <c r="AB13" s="14" t="s">
        <v>389</v>
      </c>
      <c r="AD13" s="15" t="s">
        <v>379</v>
      </c>
      <c r="AE13" s="15" t="s">
        <v>382</v>
      </c>
      <c r="AG13" s="9">
        <f t="shared" si="2"/>
        <v>0</v>
      </c>
      <c r="AH13" s="9">
        <f t="shared" si="3"/>
        <v>0</v>
      </c>
      <c r="AI13" s="9">
        <f t="shared" si="4"/>
        <v>1</v>
      </c>
      <c r="AJ13" s="9">
        <f t="shared" si="5"/>
        <v>0</v>
      </c>
      <c r="AK13" s="9">
        <f t="shared" si="6"/>
        <v>1</v>
      </c>
      <c r="AL13" s="9">
        <f t="shared" si="7"/>
        <v>1</v>
      </c>
      <c r="AM13" s="9">
        <f t="shared" si="8"/>
        <v>1</v>
      </c>
      <c r="AN13" s="9">
        <f t="shared" si="9"/>
        <v>1</v>
      </c>
      <c r="AO13" s="9">
        <f t="shared" si="10"/>
        <v>1</v>
      </c>
      <c r="AP13" s="9">
        <f t="shared" si="11"/>
        <v>0</v>
      </c>
      <c r="AQ13" s="9">
        <f t="shared" si="12"/>
        <v>1</v>
      </c>
      <c r="AR13" s="9">
        <f t="shared" si="13"/>
        <v>1</v>
      </c>
      <c r="AS13" s="9">
        <f t="shared" si="14"/>
        <v>1</v>
      </c>
      <c r="AT13" s="9">
        <f t="shared" si="15"/>
        <v>0</v>
      </c>
      <c r="AU13" s="9">
        <f t="shared" si="16"/>
        <v>0</v>
      </c>
      <c r="AV13" s="9">
        <f t="shared" si="17"/>
        <v>1</v>
      </c>
      <c r="AW13" s="9">
        <f t="shared" si="18"/>
        <v>1</v>
      </c>
      <c r="AX13" s="62">
        <v>0.5</v>
      </c>
      <c r="AY13" s="9">
        <f t="shared" si="19"/>
        <v>0</v>
      </c>
      <c r="AZ13" s="9">
        <f t="shared" si="20"/>
        <v>0</v>
      </c>
      <c r="BA13" s="9">
        <f t="shared" si="21"/>
        <v>1</v>
      </c>
      <c r="BB13" s="9">
        <f t="shared" si="22"/>
        <v>1</v>
      </c>
      <c r="BC13" s="9">
        <f t="shared" si="23"/>
        <v>1</v>
      </c>
      <c r="BD13" s="9">
        <f t="shared" si="24"/>
        <v>1</v>
      </c>
      <c r="BE13" s="9">
        <f t="shared" si="25"/>
        <v>0</v>
      </c>
      <c r="BG13" s="9">
        <f t="shared" si="26"/>
        <v>1</v>
      </c>
      <c r="BH13" s="9">
        <f t="shared" si="27"/>
        <v>1</v>
      </c>
      <c r="BJ13" s="23"/>
      <c r="BK13" s="58">
        <v>0</v>
      </c>
      <c r="BM13" s="23"/>
      <c r="BN13" s="58">
        <v>0</v>
      </c>
      <c r="BP13" s="23"/>
      <c r="BQ13" s="58">
        <v>0</v>
      </c>
      <c r="BS13" s="23"/>
      <c r="BT13" s="58">
        <v>0</v>
      </c>
    </row>
    <row r="14" spans="1:72" x14ac:dyDescent="0.2">
      <c r="A14" s="17" t="s">
        <v>26</v>
      </c>
      <c r="B14" s="84" t="s">
        <v>24</v>
      </c>
      <c r="C14" s="85" t="s">
        <v>24</v>
      </c>
      <c r="D14" s="14" t="s">
        <v>23</v>
      </c>
      <c r="E14" s="14" t="s">
        <v>23</v>
      </c>
      <c r="F14" s="14" t="s">
        <v>23</v>
      </c>
      <c r="G14" s="14" t="s">
        <v>23</v>
      </c>
      <c r="H14" s="14" t="s">
        <v>23</v>
      </c>
      <c r="I14" s="14" t="s">
        <v>23</v>
      </c>
      <c r="J14" s="14" t="s">
        <v>23</v>
      </c>
      <c r="K14" s="14" t="s">
        <v>23</v>
      </c>
      <c r="L14" s="14" t="s">
        <v>23</v>
      </c>
      <c r="M14" s="14" t="s">
        <v>23</v>
      </c>
      <c r="N14" s="14" t="s">
        <v>23</v>
      </c>
      <c r="O14" s="14" t="s">
        <v>23</v>
      </c>
      <c r="P14" s="14" t="s">
        <v>23</v>
      </c>
      <c r="Q14" s="14" t="s">
        <v>23</v>
      </c>
      <c r="R14" s="14" t="s">
        <v>23</v>
      </c>
      <c r="S14" s="14" t="s">
        <v>23</v>
      </c>
      <c r="T14" s="14" t="s">
        <v>23</v>
      </c>
      <c r="U14" s="81" t="s">
        <v>23</v>
      </c>
      <c r="V14" s="14" t="s">
        <v>23</v>
      </c>
      <c r="W14" s="14" t="s">
        <v>23</v>
      </c>
      <c r="X14" s="14" t="s">
        <v>23</v>
      </c>
      <c r="Y14" s="14" t="s">
        <v>23</v>
      </c>
      <c r="Z14" s="14" t="s">
        <v>23</v>
      </c>
      <c r="AA14" s="14" t="s">
        <v>23</v>
      </c>
      <c r="AB14" s="14" t="s">
        <v>23</v>
      </c>
      <c r="AD14" s="60" t="s">
        <v>23</v>
      </c>
      <c r="AE14" s="60" t="s">
        <v>23</v>
      </c>
      <c r="AG14" s="9">
        <f t="shared" si="2"/>
        <v>0</v>
      </c>
      <c r="AH14" s="9">
        <f t="shared" si="3"/>
        <v>0</v>
      </c>
      <c r="AI14" s="9">
        <f t="shared" si="4"/>
        <v>0</v>
      </c>
      <c r="AJ14" s="9">
        <f t="shared" si="5"/>
        <v>0</v>
      </c>
      <c r="AK14" s="9">
        <f t="shared" si="6"/>
        <v>0</v>
      </c>
      <c r="AL14" s="9">
        <f t="shared" si="7"/>
        <v>0</v>
      </c>
      <c r="AM14" s="9">
        <f t="shared" si="8"/>
        <v>0</v>
      </c>
      <c r="AN14" s="9">
        <f t="shared" si="9"/>
        <v>0</v>
      </c>
      <c r="AO14" s="9">
        <f t="shared" si="10"/>
        <v>0</v>
      </c>
      <c r="AP14" s="9">
        <f t="shared" si="11"/>
        <v>0</v>
      </c>
      <c r="AQ14" s="9">
        <f t="shared" si="12"/>
        <v>0</v>
      </c>
      <c r="AR14" s="9">
        <f t="shared" si="13"/>
        <v>0</v>
      </c>
      <c r="AS14" s="9">
        <f t="shared" si="14"/>
        <v>0</v>
      </c>
      <c r="AT14" s="9">
        <f t="shared" si="15"/>
        <v>0</v>
      </c>
      <c r="AU14" s="9">
        <f t="shared" si="16"/>
        <v>0</v>
      </c>
      <c r="AV14" s="9">
        <f t="shared" si="17"/>
        <v>0</v>
      </c>
      <c r="AW14" s="9">
        <f t="shared" si="18"/>
        <v>0</v>
      </c>
      <c r="AX14" s="62">
        <v>0.5</v>
      </c>
      <c r="AY14" s="9">
        <f t="shared" si="19"/>
        <v>0</v>
      </c>
      <c r="AZ14" s="9">
        <f t="shared" si="20"/>
        <v>0</v>
      </c>
      <c r="BA14" s="9">
        <f t="shared" si="21"/>
        <v>0</v>
      </c>
      <c r="BB14" s="9">
        <f t="shared" si="22"/>
        <v>0</v>
      </c>
      <c r="BC14" s="9">
        <f t="shared" si="23"/>
        <v>0</v>
      </c>
      <c r="BD14" s="9">
        <f t="shared" si="24"/>
        <v>0</v>
      </c>
      <c r="BE14" s="9">
        <f t="shared" si="25"/>
        <v>0</v>
      </c>
      <c r="BG14" s="9" t="e">
        <f t="shared" si="26"/>
        <v>#N/A</v>
      </c>
      <c r="BH14" s="9" t="e">
        <f t="shared" si="27"/>
        <v>#N/A</v>
      </c>
      <c r="BJ14" s="21"/>
      <c r="BK14" s="82">
        <f>BK13-BK12+BJ14</f>
        <v>0</v>
      </c>
      <c r="BM14" s="21"/>
      <c r="BN14" s="82">
        <f>BN13-BN12+BM14</f>
        <v>0</v>
      </c>
      <c r="BP14" s="21"/>
      <c r="BQ14" s="82">
        <f>BQ13-BQ12+BP14</f>
        <v>0</v>
      </c>
      <c r="BS14" s="21"/>
      <c r="BT14" s="82">
        <f>BT13-BT12+BS14</f>
        <v>0</v>
      </c>
    </row>
    <row r="15" spans="1:72" x14ac:dyDescent="0.2">
      <c r="A15" s="17" t="s">
        <v>10</v>
      </c>
      <c r="B15" s="15">
        <f t="shared" si="0"/>
        <v>8.5</v>
      </c>
      <c r="C15" s="19">
        <v>1.5</v>
      </c>
      <c r="D15" s="14" t="s">
        <v>167</v>
      </c>
      <c r="E15" s="14" t="s">
        <v>364</v>
      </c>
      <c r="F15" s="14" t="s">
        <v>165</v>
      </c>
      <c r="G15" s="14" t="s">
        <v>161</v>
      </c>
      <c r="H15" s="14" t="s">
        <v>293</v>
      </c>
      <c r="I15" s="14" t="s">
        <v>224</v>
      </c>
      <c r="J15" s="14" t="s">
        <v>235</v>
      </c>
      <c r="K15" s="14" t="s">
        <v>277</v>
      </c>
      <c r="L15" s="14" t="s">
        <v>64</v>
      </c>
      <c r="M15" s="14" t="s">
        <v>388</v>
      </c>
      <c r="N15" s="14" t="s">
        <v>221</v>
      </c>
      <c r="O15" s="14" t="s">
        <v>372</v>
      </c>
      <c r="P15" s="14" t="s">
        <v>65</v>
      </c>
      <c r="Q15" s="14" t="s">
        <v>373</v>
      </c>
      <c r="R15" s="14" t="s">
        <v>289</v>
      </c>
      <c r="S15" s="14" t="s">
        <v>374</v>
      </c>
      <c r="T15" s="14" t="s">
        <v>158</v>
      </c>
      <c r="U15" s="81" t="s">
        <v>313</v>
      </c>
      <c r="V15" s="14" t="s">
        <v>190</v>
      </c>
      <c r="W15" s="14" t="s">
        <v>353</v>
      </c>
      <c r="X15" s="14" t="s">
        <v>392</v>
      </c>
      <c r="Y15" s="14" t="s">
        <v>41</v>
      </c>
      <c r="Z15" s="14" t="s">
        <v>380</v>
      </c>
      <c r="AA15" s="14" t="s">
        <v>54</v>
      </c>
      <c r="AB15" s="14" t="s">
        <v>389</v>
      </c>
      <c r="AD15" s="61" t="s">
        <v>313</v>
      </c>
      <c r="AE15" s="15" t="s">
        <v>374</v>
      </c>
      <c r="AG15" s="9">
        <f t="shared" si="2"/>
        <v>0</v>
      </c>
      <c r="AH15" s="9">
        <f t="shared" si="3"/>
        <v>1</v>
      </c>
      <c r="AI15" s="9">
        <f t="shared" si="4"/>
        <v>0</v>
      </c>
      <c r="AJ15" s="9">
        <f t="shared" si="5"/>
        <v>1</v>
      </c>
      <c r="AK15" s="9">
        <f t="shared" si="6"/>
        <v>0</v>
      </c>
      <c r="AL15" s="9">
        <f t="shared" si="7"/>
        <v>1</v>
      </c>
      <c r="AM15" s="9">
        <f t="shared" si="8"/>
        <v>1</v>
      </c>
      <c r="AN15" s="9">
        <f t="shared" si="9"/>
        <v>0</v>
      </c>
      <c r="AO15" s="9">
        <f t="shared" si="10"/>
        <v>0</v>
      </c>
      <c r="AP15" s="9">
        <f t="shared" si="11"/>
        <v>1</v>
      </c>
      <c r="AQ15" s="9">
        <f t="shared" si="12"/>
        <v>0</v>
      </c>
      <c r="AR15" s="9">
        <f t="shared" si="13"/>
        <v>1</v>
      </c>
      <c r="AS15" s="9">
        <f t="shared" si="14"/>
        <v>0</v>
      </c>
      <c r="AT15" s="9">
        <f t="shared" si="15"/>
        <v>0</v>
      </c>
      <c r="AU15" s="9">
        <f t="shared" si="16"/>
        <v>0</v>
      </c>
      <c r="AV15" s="9">
        <f t="shared" si="17"/>
        <v>1</v>
      </c>
      <c r="AW15" s="9">
        <f t="shared" si="18"/>
        <v>0</v>
      </c>
      <c r="AX15" s="62">
        <v>0.5</v>
      </c>
      <c r="AY15" s="9">
        <f t="shared" si="19"/>
        <v>0</v>
      </c>
      <c r="AZ15" s="9">
        <f t="shared" si="20"/>
        <v>0</v>
      </c>
      <c r="BA15" s="9">
        <f t="shared" si="21"/>
        <v>0</v>
      </c>
      <c r="BB15" s="9">
        <f t="shared" si="22"/>
        <v>1</v>
      </c>
      <c r="BC15" s="9">
        <f t="shared" si="23"/>
        <v>0</v>
      </c>
      <c r="BD15" s="9">
        <f t="shared" si="24"/>
        <v>0</v>
      </c>
      <c r="BE15" s="9">
        <f t="shared" si="25"/>
        <v>0</v>
      </c>
      <c r="BG15" s="62">
        <v>0.5</v>
      </c>
      <c r="BH15" s="9">
        <f t="shared" si="27"/>
        <v>1</v>
      </c>
      <c r="BJ15" s="24"/>
      <c r="BK15" s="57">
        <v>0</v>
      </c>
      <c r="BM15" s="24"/>
      <c r="BN15" s="57">
        <v>0</v>
      </c>
      <c r="BP15" s="24"/>
      <c r="BQ15" s="57">
        <v>0</v>
      </c>
    </row>
    <row r="16" spans="1:72" x14ac:dyDescent="0.2">
      <c r="A16" s="17" t="s">
        <v>11</v>
      </c>
      <c r="B16" s="15">
        <f t="shared" si="0"/>
        <v>16.5</v>
      </c>
      <c r="C16" s="19">
        <f t="shared" si="1"/>
        <v>2</v>
      </c>
      <c r="D16" s="14" t="s">
        <v>23</v>
      </c>
      <c r="E16" s="14" t="s">
        <v>387</v>
      </c>
      <c r="F16" s="14" t="s">
        <v>365</v>
      </c>
      <c r="G16" s="14" t="s">
        <v>366</v>
      </c>
      <c r="H16" s="14" t="s">
        <v>381</v>
      </c>
      <c r="I16" s="14" t="s">
        <v>224</v>
      </c>
      <c r="J16" s="14" t="s">
        <v>368</v>
      </c>
      <c r="K16" s="14" t="s">
        <v>369</v>
      </c>
      <c r="L16" s="14" t="s">
        <v>64</v>
      </c>
      <c r="M16" s="14" t="s">
        <v>371</v>
      </c>
      <c r="N16" s="14" t="s">
        <v>382</v>
      </c>
      <c r="O16" s="14" t="s">
        <v>372</v>
      </c>
      <c r="P16" s="14" t="s">
        <v>383</v>
      </c>
      <c r="Q16" s="14" t="s">
        <v>373</v>
      </c>
      <c r="R16" s="14" t="s">
        <v>289</v>
      </c>
      <c r="S16" s="14" t="s">
        <v>374</v>
      </c>
      <c r="T16" s="14" t="s">
        <v>375</v>
      </c>
      <c r="U16" s="81" t="s">
        <v>376</v>
      </c>
      <c r="V16" s="14" t="s">
        <v>377</v>
      </c>
      <c r="W16" s="14" t="s">
        <v>378</v>
      </c>
      <c r="X16" s="14" t="s">
        <v>379</v>
      </c>
      <c r="Y16" s="14" t="s">
        <v>41</v>
      </c>
      <c r="Z16" s="14" t="s">
        <v>386</v>
      </c>
      <c r="AA16" s="14" t="s">
        <v>336</v>
      </c>
      <c r="AB16" s="14" t="s">
        <v>46</v>
      </c>
      <c r="AD16" s="15" t="s">
        <v>379</v>
      </c>
      <c r="AE16" s="15" t="s">
        <v>378</v>
      </c>
      <c r="AG16" s="9">
        <f t="shared" si="2"/>
        <v>0</v>
      </c>
      <c r="AH16" s="9">
        <f t="shared" si="3"/>
        <v>0</v>
      </c>
      <c r="AI16" s="9">
        <f t="shared" si="4"/>
        <v>1</v>
      </c>
      <c r="AJ16" s="9">
        <f t="shared" si="5"/>
        <v>0</v>
      </c>
      <c r="AK16" s="9">
        <f t="shared" si="6"/>
        <v>1</v>
      </c>
      <c r="AL16" s="9">
        <f t="shared" si="7"/>
        <v>1</v>
      </c>
      <c r="AM16" s="9">
        <f t="shared" si="8"/>
        <v>0</v>
      </c>
      <c r="AN16" s="9">
        <f t="shared" si="9"/>
        <v>1</v>
      </c>
      <c r="AO16" s="9">
        <f t="shared" si="10"/>
        <v>0</v>
      </c>
      <c r="AP16" s="9">
        <f t="shared" si="11"/>
        <v>0</v>
      </c>
      <c r="AQ16" s="9">
        <f t="shared" si="12"/>
        <v>1</v>
      </c>
      <c r="AR16" s="9">
        <f t="shared" si="13"/>
        <v>1</v>
      </c>
      <c r="AS16" s="9">
        <f t="shared" si="14"/>
        <v>1</v>
      </c>
      <c r="AT16" s="9">
        <f t="shared" si="15"/>
        <v>0</v>
      </c>
      <c r="AU16" s="9">
        <f t="shared" si="16"/>
        <v>0</v>
      </c>
      <c r="AV16" s="9">
        <f t="shared" si="17"/>
        <v>1</v>
      </c>
      <c r="AW16" s="9">
        <f t="shared" si="18"/>
        <v>1</v>
      </c>
      <c r="AX16" s="62">
        <v>0.5</v>
      </c>
      <c r="AY16" s="9">
        <f t="shared" si="19"/>
        <v>1</v>
      </c>
      <c r="AZ16" s="9">
        <f t="shared" si="20"/>
        <v>1</v>
      </c>
      <c r="BA16" s="9">
        <f t="shared" si="21"/>
        <v>1</v>
      </c>
      <c r="BB16" s="9">
        <f t="shared" si="22"/>
        <v>1</v>
      </c>
      <c r="BC16" s="9">
        <f t="shared" si="23"/>
        <v>1</v>
      </c>
      <c r="BD16" s="9">
        <f t="shared" si="24"/>
        <v>1</v>
      </c>
      <c r="BE16" s="9">
        <f t="shared" si="25"/>
        <v>1</v>
      </c>
      <c r="BG16" s="9">
        <f>HLOOKUP(AD16,$D$28:$AB$29,2,FALSE)</f>
        <v>1</v>
      </c>
      <c r="BH16" s="9">
        <f t="shared" si="27"/>
        <v>1</v>
      </c>
      <c r="BJ16" s="23"/>
      <c r="BK16" s="58">
        <v>0</v>
      </c>
      <c r="BM16" s="23"/>
      <c r="BN16" s="58">
        <v>0</v>
      </c>
      <c r="BP16" s="23"/>
      <c r="BQ16" s="58">
        <v>0</v>
      </c>
    </row>
    <row r="17" spans="1:69" x14ac:dyDescent="0.2">
      <c r="A17" s="17" t="s">
        <v>12</v>
      </c>
      <c r="B17" s="15" t="s">
        <v>394</v>
      </c>
      <c r="C17" s="19">
        <f t="shared" si="1"/>
        <v>0</v>
      </c>
      <c r="D17" s="14" t="s">
        <v>23</v>
      </c>
      <c r="E17" s="14" t="s">
        <v>23</v>
      </c>
      <c r="F17" s="14" t="s">
        <v>23</v>
      </c>
      <c r="G17" s="14" t="s">
        <v>23</v>
      </c>
      <c r="H17" s="14" t="s">
        <v>23</v>
      </c>
      <c r="I17" s="14" t="s">
        <v>23</v>
      </c>
      <c r="J17" s="14" t="s">
        <v>23</v>
      </c>
      <c r="K17" s="14" t="s">
        <v>23</v>
      </c>
      <c r="L17" s="14" t="s">
        <v>23</v>
      </c>
      <c r="M17" s="14" t="s">
        <v>23</v>
      </c>
      <c r="N17" s="14" t="s">
        <v>23</v>
      </c>
      <c r="O17" s="14" t="s">
        <v>23</v>
      </c>
      <c r="P17" s="14" t="s">
        <v>23</v>
      </c>
      <c r="Q17" s="14" t="s">
        <v>23</v>
      </c>
      <c r="R17" s="14" t="s">
        <v>23</v>
      </c>
      <c r="S17" s="14" t="s">
        <v>23</v>
      </c>
      <c r="T17" s="14" t="s">
        <v>23</v>
      </c>
      <c r="U17" s="14" t="s">
        <v>23</v>
      </c>
      <c r="V17" s="14" t="s">
        <v>23</v>
      </c>
      <c r="W17" s="14" t="s">
        <v>23</v>
      </c>
      <c r="X17" s="14" t="s">
        <v>23</v>
      </c>
      <c r="Y17" s="14" t="s">
        <v>23</v>
      </c>
      <c r="Z17" s="14" t="s">
        <v>23</v>
      </c>
      <c r="AA17" s="14" t="s">
        <v>23</v>
      </c>
      <c r="AB17" s="14" t="s">
        <v>23</v>
      </c>
      <c r="AD17" s="60" t="s">
        <v>23</v>
      </c>
      <c r="AE17" s="60" t="s">
        <v>23</v>
      </c>
      <c r="AG17" s="9">
        <f t="shared" si="2"/>
        <v>0</v>
      </c>
      <c r="AH17" s="9">
        <f t="shared" si="3"/>
        <v>0</v>
      </c>
      <c r="AI17" s="9">
        <f t="shared" si="4"/>
        <v>0</v>
      </c>
      <c r="AJ17" s="9">
        <f t="shared" si="5"/>
        <v>0</v>
      </c>
      <c r="AK17" s="9">
        <f t="shared" si="6"/>
        <v>0</v>
      </c>
      <c r="AL17" s="9">
        <f t="shared" si="7"/>
        <v>0</v>
      </c>
      <c r="AM17" s="9">
        <f t="shared" si="8"/>
        <v>0</v>
      </c>
      <c r="AN17" s="9">
        <f t="shared" si="9"/>
        <v>0</v>
      </c>
      <c r="AO17" s="9">
        <f t="shared" si="10"/>
        <v>0</v>
      </c>
      <c r="AP17" s="9">
        <f t="shared" si="11"/>
        <v>0</v>
      </c>
      <c r="AQ17" s="9">
        <f t="shared" si="12"/>
        <v>0</v>
      </c>
      <c r="AR17" s="9">
        <f t="shared" si="13"/>
        <v>0</v>
      </c>
      <c r="AS17" s="9">
        <f t="shared" si="14"/>
        <v>0</v>
      </c>
      <c r="AT17" s="9">
        <f t="shared" si="15"/>
        <v>0</v>
      </c>
      <c r="AU17" s="9">
        <f t="shared" si="16"/>
        <v>0</v>
      </c>
      <c r="AV17" s="9">
        <f t="shared" si="17"/>
        <v>0</v>
      </c>
      <c r="AW17" s="9">
        <f t="shared" si="18"/>
        <v>0</v>
      </c>
      <c r="AX17" s="62">
        <v>0.5</v>
      </c>
      <c r="AY17" s="9">
        <f t="shared" si="19"/>
        <v>0</v>
      </c>
      <c r="AZ17" s="9">
        <f t="shared" si="20"/>
        <v>0</v>
      </c>
      <c r="BA17" s="9">
        <f t="shared" si="21"/>
        <v>0</v>
      </c>
      <c r="BB17" s="9">
        <f t="shared" si="22"/>
        <v>0</v>
      </c>
      <c r="BC17" s="9">
        <f t="shared" si="23"/>
        <v>0</v>
      </c>
      <c r="BD17" s="9">
        <f t="shared" si="24"/>
        <v>0</v>
      </c>
      <c r="BE17" s="9">
        <f t="shared" si="25"/>
        <v>0</v>
      </c>
      <c r="BG17" s="9" t="e">
        <f>HLOOKUP(AD17,$D$28:$AB$29,2,FALSE)</f>
        <v>#N/A</v>
      </c>
      <c r="BH17" s="9" t="e">
        <f t="shared" si="27"/>
        <v>#N/A</v>
      </c>
      <c r="BJ17" s="21"/>
      <c r="BK17" s="82">
        <f>BK16-BK15+BJ17</f>
        <v>0</v>
      </c>
      <c r="BM17" s="21"/>
      <c r="BN17" s="82">
        <f>BN16-BN15+BM17</f>
        <v>0</v>
      </c>
      <c r="BP17" s="21"/>
      <c r="BQ17" s="82">
        <f>BQ16-BQ15+BP17</f>
        <v>0</v>
      </c>
    </row>
    <row r="18" spans="1:69" x14ac:dyDescent="0.2">
      <c r="A18" s="17" t="s">
        <v>13</v>
      </c>
      <c r="B18" s="18">
        <f t="shared" si="0"/>
        <v>13.5</v>
      </c>
      <c r="C18" s="19">
        <v>0.5</v>
      </c>
      <c r="D18" s="14" t="s">
        <v>23</v>
      </c>
      <c r="E18" s="14" t="s">
        <v>23</v>
      </c>
      <c r="F18" s="14" t="s">
        <v>165</v>
      </c>
      <c r="G18" s="14" t="s">
        <v>161</v>
      </c>
      <c r="H18" s="14" t="s">
        <v>381</v>
      </c>
      <c r="I18" s="14" t="s">
        <v>367</v>
      </c>
      <c r="J18" s="14" t="s">
        <v>235</v>
      </c>
      <c r="K18" s="14" t="s">
        <v>369</v>
      </c>
      <c r="L18" s="14" t="s">
        <v>64</v>
      </c>
      <c r="M18" s="14" t="s">
        <v>388</v>
      </c>
      <c r="N18" s="14" t="s">
        <v>382</v>
      </c>
      <c r="O18" s="14" t="s">
        <v>372</v>
      </c>
      <c r="P18" s="14" t="s">
        <v>383</v>
      </c>
      <c r="Q18" s="14" t="s">
        <v>373</v>
      </c>
      <c r="R18" s="14" t="s">
        <v>289</v>
      </c>
      <c r="S18" s="14" t="s">
        <v>390</v>
      </c>
      <c r="T18" s="14" t="s">
        <v>375</v>
      </c>
      <c r="U18" s="81" t="s">
        <v>376</v>
      </c>
      <c r="V18" s="14" t="s">
        <v>377</v>
      </c>
      <c r="W18" s="14" t="s">
        <v>353</v>
      </c>
      <c r="X18" s="14" t="s">
        <v>379</v>
      </c>
      <c r="Y18" s="14" t="s">
        <v>385</v>
      </c>
      <c r="Z18" s="14" t="s">
        <v>386</v>
      </c>
      <c r="AA18" s="14" t="s">
        <v>336</v>
      </c>
      <c r="AB18" s="14" t="s">
        <v>389</v>
      </c>
      <c r="AD18" s="61" t="s">
        <v>376</v>
      </c>
      <c r="AE18" s="60" t="s">
        <v>390</v>
      </c>
      <c r="AG18" s="9">
        <f t="shared" si="2"/>
        <v>0</v>
      </c>
      <c r="AH18" s="9">
        <f t="shared" si="3"/>
        <v>0</v>
      </c>
      <c r="AI18" s="9">
        <f t="shared" si="4"/>
        <v>0</v>
      </c>
      <c r="AJ18" s="9">
        <f t="shared" si="5"/>
        <v>1</v>
      </c>
      <c r="AK18" s="9">
        <f t="shared" si="6"/>
        <v>1</v>
      </c>
      <c r="AL18" s="9">
        <f t="shared" si="7"/>
        <v>0</v>
      </c>
      <c r="AM18" s="9">
        <f t="shared" si="8"/>
        <v>1</v>
      </c>
      <c r="AN18" s="9">
        <f t="shared" si="9"/>
        <v>1</v>
      </c>
      <c r="AO18" s="9">
        <f t="shared" si="10"/>
        <v>0</v>
      </c>
      <c r="AP18" s="9">
        <f t="shared" si="11"/>
        <v>1</v>
      </c>
      <c r="AQ18" s="9">
        <f t="shared" si="12"/>
        <v>1</v>
      </c>
      <c r="AR18" s="9">
        <f t="shared" si="13"/>
        <v>1</v>
      </c>
      <c r="AS18" s="9">
        <f t="shared" si="14"/>
        <v>1</v>
      </c>
      <c r="AT18" s="9">
        <f t="shared" si="15"/>
        <v>0</v>
      </c>
      <c r="AU18" s="9">
        <f t="shared" si="16"/>
        <v>0</v>
      </c>
      <c r="AV18" s="9">
        <f t="shared" si="17"/>
        <v>0</v>
      </c>
      <c r="AW18" s="9">
        <f t="shared" si="18"/>
        <v>1</v>
      </c>
      <c r="AX18" s="62">
        <v>0.5</v>
      </c>
      <c r="AY18" s="9">
        <f t="shared" si="19"/>
        <v>1</v>
      </c>
      <c r="AZ18" s="9">
        <f t="shared" si="20"/>
        <v>0</v>
      </c>
      <c r="BA18" s="9">
        <f t="shared" si="21"/>
        <v>1</v>
      </c>
      <c r="BB18" s="9">
        <f t="shared" si="22"/>
        <v>0</v>
      </c>
      <c r="BC18" s="9">
        <f t="shared" si="23"/>
        <v>1</v>
      </c>
      <c r="BD18" s="9">
        <f t="shared" si="24"/>
        <v>1</v>
      </c>
      <c r="BE18" s="9">
        <f t="shared" si="25"/>
        <v>0</v>
      </c>
      <c r="BG18" s="62">
        <v>0.5</v>
      </c>
      <c r="BH18" s="9" t="e">
        <f t="shared" si="27"/>
        <v>#N/A</v>
      </c>
      <c r="BJ18" s="24"/>
      <c r="BK18" s="57">
        <v>0</v>
      </c>
      <c r="BM18" s="24"/>
      <c r="BN18" s="57">
        <v>0</v>
      </c>
      <c r="BP18" s="24"/>
      <c r="BQ18" s="57">
        <v>0</v>
      </c>
    </row>
    <row r="19" spans="1:69" x14ac:dyDescent="0.2">
      <c r="A19" s="17" t="s">
        <v>14</v>
      </c>
      <c r="B19" s="18">
        <f t="shared" si="0"/>
        <v>16.5</v>
      </c>
      <c r="C19" s="19">
        <f t="shared" si="1"/>
        <v>2</v>
      </c>
      <c r="D19" s="14" t="s">
        <v>167</v>
      </c>
      <c r="E19" s="14" t="s">
        <v>364</v>
      </c>
      <c r="F19" s="14" t="s">
        <v>365</v>
      </c>
      <c r="G19" s="14" t="s">
        <v>366</v>
      </c>
      <c r="H19" s="14" t="s">
        <v>381</v>
      </c>
      <c r="I19" s="14" t="s">
        <v>224</v>
      </c>
      <c r="J19" s="14" t="s">
        <v>368</v>
      </c>
      <c r="K19" s="14" t="s">
        <v>369</v>
      </c>
      <c r="L19" s="14" t="s">
        <v>64</v>
      </c>
      <c r="M19" s="14" t="s">
        <v>388</v>
      </c>
      <c r="N19" s="14" t="s">
        <v>382</v>
      </c>
      <c r="O19" s="14" t="s">
        <v>372</v>
      </c>
      <c r="P19" s="14" t="s">
        <v>383</v>
      </c>
      <c r="Q19" s="14" t="s">
        <v>391</v>
      </c>
      <c r="R19" s="14" t="s">
        <v>289</v>
      </c>
      <c r="S19" s="14" t="s">
        <v>390</v>
      </c>
      <c r="T19" s="14" t="s">
        <v>375</v>
      </c>
      <c r="U19" s="81" t="s">
        <v>376</v>
      </c>
      <c r="V19" s="14" t="s">
        <v>377</v>
      </c>
      <c r="W19" s="14" t="s">
        <v>378</v>
      </c>
      <c r="X19" s="14" t="s">
        <v>379</v>
      </c>
      <c r="Y19" s="14" t="s">
        <v>385</v>
      </c>
      <c r="Z19" s="14" t="s">
        <v>380</v>
      </c>
      <c r="AA19" s="14" t="s">
        <v>336</v>
      </c>
      <c r="AB19" s="14" t="s">
        <v>46</v>
      </c>
      <c r="AD19" s="15" t="s">
        <v>372</v>
      </c>
      <c r="AE19" s="15" t="s">
        <v>336</v>
      </c>
      <c r="AG19" s="9">
        <f t="shared" si="2"/>
        <v>0</v>
      </c>
      <c r="AH19" s="9">
        <f t="shared" si="3"/>
        <v>1</v>
      </c>
      <c r="AI19" s="9">
        <f t="shared" si="4"/>
        <v>1</v>
      </c>
      <c r="AJ19" s="9">
        <f t="shared" si="5"/>
        <v>0</v>
      </c>
      <c r="AK19" s="9">
        <f t="shared" si="6"/>
        <v>1</v>
      </c>
      <c r="AL19" s="9">
        <f t="shared" si="7"/>
        <v>1</v>
      </c>
      <c r="AM19" s="9">
        <f t="shared" si="8"/>
        <v>0</v>
      </c>
      <c r="AN19" s="9">
        <f t="shared" si="9"/>
        <v>1</v>
      </c>
      <c r="AO19" s="9">
        <f t="shared" si="10"/>
        <v>0</v>
      </c>
      <c r="AP19" s="9">
        <f t="shared" si="11"/>
        <v>1</v>
      </c>
      <c r="AQ19" s="9">
        <f t="shared" si="12"/>
        <v>1</v>
      </c>
      <c r="AR19" s="9">
        <f t="shared" si="13"/>
        <v>1</v>
      </c>
      <c r="AS19" s="9">
        <f t="shared" si="14"/>
        <v>1</v>
      </c>
      <c r="AT19" s="9">
        <f t="shared" si="15"/>
        <v>1</v>
      </c>
      <c r="AU19" s="9">
        <f t="shared" si="16"/>
        <v>0</v>
      </c>
      <c r="AV19" s="9">
        <f t="shared" si="17"/>
        <v>0</v>
      </c>
      <c r="AW19" s="9">
        <f t="shared" si="18"/>
        <v>1</v>
      </c>
      <c r="AX19" s="62">
        <v>0.5</v>
      </c>
      <c r="AY19" s="9">
        <f t="shared" si="19"/>
        <v>1</v>
      </c>
      <c r="AZ19" s="9">
        <f t="shared" si="20"/>
        <v>1</v>
      </c>
      <c r="BA19" s="9">
        <f t="shared" si="21"/>
        <v>1</v>
      </c>
      <c r="BB19" s="9">
        <f t="shared" si="22"/>
        <v>0</v>
      </c>
      <c r="BC19" s="9">
        <f t="shared" si="23"/>
        <v>0</v>
      </c>
      <c r="BD19" s="9">
        <f t="shared" si="24"/>
        <v>1</v>
      </c>
      <c r="BE19" s="9">
        <f t="shared" si="25"/>
        <v>1</v>
      </c>
      <c r="BG19" s="9">
        <f>HLOOKUP(AD19,$D$28:$AB$29,2,FALSE)</f>
        <v>1</v>
      </c>
      <c r="BH19" s="9">
        <f t="shared" si="27"/>
        <v>1</v>
      </c>
      <c r="BJ19" s="23"/>
      <c r="BK19" s="58">
        <v>0</v>
      </c>
      <c r="BM19" s="23"/>
      <c r="BN19" s="58">
        <v>0</v>
      </c>
      <c r="BP19" s="23"/>
      <c r="BQ19" s="58">
        <v>0</v>
      </c>
    </row>
    <row r="20" spans="1:69" x14ac:dyDescent="0.2">
      <c r="A20" s="17" t="s">
        <v>22</v>
      </c>
      <c r="B20" s="18">
        <f t="shared" si="0"/>
        <v>13.5</v>
      </c>
      <c r="C20" s="19">
        <v>1.5</v>
      </c>
      <c r="D20" s="14" t="s">
        <v>363</v>
      </c>
      <c r="E20" s="14" t="s">
        <v>364</v>
      </c>
      <c r="F20" s="14" t="s">
        <v>365</v>
      </c>
      <c r="G20" s="14" t="s">
        <v>366</v>
      </c>
      <c r="H20" s="14" t="s">
        <v>293</v>
      </c>
      <c r="I20" s="14" t="s">
        <v>224</v>
      </c>
      <c r="J20" s="14" t="s">
        <v>368</v>
      </c>
      <c r="K20" s="14" t="s">
        <v>369</v>
      </c>
      <c r="L20" s="14" t="s">
        <v>370</v>
      </c>
      <c r="M20" s="14" t="s">
        <v>371</v>
      </c>
      <c r="N20" s="14" t="s">
        <v>382</v>
      </c>
      <c r="O20" s="14" t="s">
        <v>372</v>
      </c>
      <c r="P20" s="14" t="s">
        <v>383</v>
      </c>
      <c r="Q20" s="14" t="s">
        <v>373</v>
      </c>
      <c r="R20" s="14" t="s">
        <v>289</v>
      </c>
      <c r="S20" s="14" t="s">
        <v>390</v>
      </c>
      <c r="T20" s="14" t="s">
        <v>375</v>
      </c>
      <c r="U20" s="81" t="s">
        <v>376</v>
      </c>
      <c r="V20" s="14" t="s">
        <v>377</v>
      </c>
      <c r="W20" s="14" t="s">
        <v>353</v>
      </c>
      <c r="X20" s="14" t="s">
        <v>379</v>
      </c>
      <c r="Y20" s="14" t="s">
        <v>385</v>
      </c>
      <c r="Z20" s="14" t="s">
        <v>380</v>
      </c>
      <c r="AA20" s="14" t="s">
        <v>336</v>
      </c>
      <c r="AB20" s="14" t="s">
        <v>389</v>
      </c>
      <c r="AD20" s="61" t="s">
        <v>376</v>
      </c>
      <c r="AE20" s="15" t="s">
        <v>377</v>
      </c>
      <c r="AG20" s="9">
        <f t="shared" si="2"/>
        <v>1</v>
      </c>
      <c r="AH20" s="9">
        <f t="shared" si="3"/>
        <v>1</v>
      </c>
      <c r="AI20" s="9">
        <f t="shared" si="4"/>
        <v>1</v>
      </c>
      <c r="AJ20" s="9">
        <f t="shared" si="5"/>
        <v>0</v>
      </c>
      <c r="AK20" s="9">
        <f t="shared" si="6"/>
        <v>0</v>
      </c>
      <c r="AL20" s="9">
        <f t="shared" si="7"/>
        <v>1</v>
      </c>
      <c r="AM20" s="9">
        <f t="shared" si="8"/>
        <v>0</v>
      </c>
      <c r="AN20" s="9">
        <f t="shared" si="9"/>
        <v>1</v>
      </c>
      <c r="AO20" s="9">
        <f t="shared" si="10"/>
        <v>1</v>
      </c>
      <c r="AP20" s="9">
        <f t="shared" si="11"/>
        <v>0</v>
      </c>
      <c r="AQ20" s="9">
        <f t="shared" si="12"/>
        <v>1</v>
      </c>
      <c r="AR20" s="9">
        <f t="shared" si="13"/>
        <v>1</v>
      </c>
      <c r="AS20" s="9">
        <f t="shared" si="14"/>
        <v>1</v>
      </c>
      <c r="AT20" s="9">
        <f t="shared" si="15"/>
        <v>0</v>
      </c>
      <c r="AU20" s="9">
        <f t="shared" si="16"/>
        <v>0</v>
      </c>
      <c r="AV20" s="9">
        <f t="shared" si="17"/>
        <v>0</v>
      </c>
      <c r="AW20" s="9">
        <f t="shared" si="18"/>
        <v>1</v>
      </c>
      <c r="AX20" s="62">
        <v>0.5</v>
      </c>
      <c r="AY20" s="9">
        <f t="shared" si="19"/>
        <v>1</v>
      </c>
      <c r="AZ20" s="9">
        <f t="shared" si="20"/>
        <v>0</v>
      </c>
      <c r="BA20" s="9">
        <f t="shared" si="21"/>
        <v>1</v>
      </c>
      <c r="BB20" s="9">
        <f t="shared" si="22"/>
        <v>0</v>
      </c>
      <c r="BC20" s="9">
        <f t="shared" si="23"/>
        <v>0</v>
      </c>
      <c r="BD20" s="9">
        <f t="shared" si="24"/>
        <v>1</v>
      </c>
      <c r="BE20" s="9">
        <f t="shared" si="25"/>
        <v>0</v>
      </c>
      <c r="BG20" s="62">
        <v>0.5</v>
      </c>
      <c r="BH20" s="9">
        <f t="shared" si="27"/>
        <v>1</v>
      </c>
      <c r="BJ20" s="21"/>
      <c r="BK20" s="82">
        <f>BK19-BK18+BJ20</f>
        <v>0</v>
      </c>
      <c r="BM20" s="21"/>
      <c r="BN20" s="82">
        <f>BN19-BN18+BM20</f>
        <v>0</v>
      </c>
      <c r="BP20" s="21"/>
      <c r="BQ20" s="82">
        <f>BQ19-BQ18+BP20</f>
        <v>0</v>
      </c>
    </row>
    <row r="21" spans="1:69" x14ac:dyDescent="0.2">
      <c r="A21" s="17" t="s">
        <v>27</v>
      </c>
      <c r="B21" s="18" t="s">
        <v>394</v>
      </c>
      <c r="C21" s="19">
        <f t="shared" si="1"/>
        <v>0</v>
      </c>
      <c r="D21" s="14" t="s">
        <v>23</v>
      </c>
      <c r="E21" s="14" t="s">
        <v>23</v>
      </c>
      <c r="F21" s="14" t="s">
        <v>23</v>
      </c>
      <c r="G21" s="14" t="s">
        <v>23</v>
      </c>
      <c r="H21" s="14" t="s">
        <v>23</v>
      </c>
      <c r="I21" s="14" t="s">
        <v>23</v>
      </c>
      <c r="J21" s="14" t="s">
        <v>23</v>
      </c>
      <c r="K21" s="14" t="s">
        <v>23</v>
      </c>
      <c r="L21" s="14" t="s">
        <v>23</v>
      </c>
      <c r="M21" s="14" t="s">
        <v>23</v>
      </c>
      <c r="N21" s="14" t="s">
        <v>23</v>
      </c>
      <c r="O21" s="14" t="s">
        <v>23</v>
      </c>
      <c r="P21" s="14" t="s">
        <v>23</v>
      </c>
      <c r="Q21" s="14" t="s">
        <v>23</v>
      </c>
      <c r="R21" s="14" t="s">
        <v>23</v>
      </c>
      <c r="S21" s="14" t="s">
        <v>23</v>
      </c>
      <c r="T21" s="14" t="s">
        <v>23</v>
      </c>
      <c r="U21" s="14" t="s">
        <v>23</v>
      </c>
      <c r="V21" s="14" t="s">
        <v>23</v>
      </c>
      <c r="W21" s="14" t="s">
        <v>23</v>
      </c>
      <c r="X21" s="14" t="s">
        <v>23</v>
      </c>
      <c r="Y21" s="14" t="s">
        <v>23</v>
      </c>
      <c r="Z21" s="14" t="s">
        <v>23</v>
      </c>
      <c r="AA21" s="14" t="s">
        <v>23</v>
      </c>
      <c r="AB21" s="14" t="s">
        <v>23</v>
      </c>
      <c r="AD21" s="60" t="s">
        <v>23</v>
      </c>
      <c r="AE21" s="60" t="s">
        <v>23</v>
      </c>
      <c r="AG21" s="9">
        <f t="shared" si="2"/>
        <v>0</v>
      </c>
      <c r="AH21" s="9">
        <f t="shared" si="3"/>
        <v>0</v>
      </c>
      <c r="AI21" s="9">
        <f t="shared" si="4"/>
        <v>0</v>
      </c>
      <c r="AJ21" s="9">
        <f t="shared" si="5"/>
        <v>0</v>
      </c>
      <c r="AK21" s="9">
        <f t="shared" si="6"/>
        <v>0</v>
      </c>
      <c r="AL21" s="9">
        <f t="shared" si="7"/>
        <v>0</v>
      </c>
      <c r="AM21" s="9">
        <f t="shared" si="8"/>
        <v>0</v>
      </c>
      <c r="AN21" s="9">
        <f t="shared" si="9"/>
        <v>0</v>
      </c>
      <c r="AO21" s="9">
        <f t="shared" si="10"/>
        <v>0</v>
      </c>
      <c r="AP21" s="9">
        <f t="shared" si="11"/>
        <v>0</v>
      </c>
      <c r="AQ21" s="9">
        <f t="shared" si="12"/>
        <v>0</v>
      </c>
      <c r="AR21" s="9">
        <f t="shared" si="13"/>
        <v>0</v>
      </c>
      <c r="AS21" s="9">
        <f t="shared" si="14"/>
        <v>0</v>
      </c>
      <c r="AT21" s="9">
        <f t="shared" si="15"/>
        <v>0</v>
      </c>
      <c r="AU21" s="9">
        <f t="shared" si="16"/>
        <v>0</v>
      </c>
      <c r="AV21" s="9">
        <f t="shared" si="17"/>
        <v>0</v>
      </c>
      <c r="AW21" s="9">
        <f t="shared" si="18"/>
        <v>0</v>
      </c>
      <c r="AX21" s="62">
        <v>0.5</v>
      </c>
      <c r="AY21" s="9">
        <f t="shared" si="19"/>
        <v>0</v>
      </c>
      <c r="AZ21" s="9">
        <f t="shared" si="20"/>
        <v>0</v>
      </c>
      <c r="BA21" s="9">
        <f t="shared" si="21"/>
        <v>0</v>
      </c>
      <c r="BB21" s="9">
        <f t="shared" si="22"/>
        <v>0</v>
      </c>
      <c r="BC21" s="9">
        <f t="shared" si="23"/>
        <v>0</v>
      </c>
      <c r="BD21" s="9">
        <f t="shared" si="24"/>
        <v>0</v>
      </c>
      <c r="BE21" s="9">
        <f t="shared" si="25"/>
        <v>0</v>
      </c>
      <c r="BG21" s="9" t="e">
        <f t="shared" ref="BG21:BG26" si="28">HLOOKUP(AD21,$D$28:$AB$29,2,FALSE)</f>
        <v>#N/A</v>
      </c>
      <c r="BH21" s="9" t="e">
        <f t="shared" si="27"/>
        <v>#N/A</v>
      </c>
      <c r="BJ21" s="24"/>
      <c r="BK21" s="57">
        <v>0</v>
      </c>
      <c r="BM21" s="24"/>
      <c r="BN21" s="57">
        <v>0</v>
      </c>
      <c r="BP21" s="24"/>
      <c r="BQ21" s="57">
        <v>0</v>
      </c>
    </row>
    <row r="22" spans="1:69" x14ac:dyDescent="0.2">
      <c r="A22" s="17" t="s">
        <v>15</v>
      </c>
      <c r="B22" s="18">
        <f t="shared" si="0"/>
        <v>14.5</v>
      </c>
      <c r="C22" s="19">
        <f t="shared" si="1"/>
        <v>2</v>
      </c>
      <c r="D22" s="14" t="s">
        <v>23</v>
      </c>
      <c r="E22" s="14" t="s">
        <v>387</v>
      </c>
      <c r="F22" s="14" t="s">
        <v>165</v>
      </c>
      <c r="G22" s="14" t="s">
        <v>366</v>
      </c>
      <c r="H22" s="14" t="s">
        <v>381</v>
      </c>
      <c r="I22" s="14" t="s">
        <v>224</v>
      </c>
      <c r="J22" s="14" t="s">
        <v>368</v>
      </c>
      <c r="K22" s="14" t="s">
        <v>369</v>
      </c>
      <c r="L22" s="14" t="s">
        <v>370</v>
      </c>
      <c r="M22" s="14" t="s">
        <v>371</v>
      </c>
      <c r="N22" s="14" t="s">
        <v>382</v>
      </c>
      <c r="O22" s="14" t="s">
        <v>372</v>
      </c>
      <c r="P22" s="14" t="s">
        <v>65</v>
      </c>
      <c r="Q22" s="14" t="s">
        <v>391</v>
      </c>
      <c r="R22" s="14" t="s">
        <v>384</v>
      </c>
      <c r="S22" s="14" t="s">
        <v>390</v>
      </c>
      <c r="T22" s="14" t="s">
        <v>375</v>
      </c>
      <c r="U22" s="81" t="s">
        <v>376</v>
      </c>
      <c r="V22" s="14" t="s">
        <v>377</v>
      </c>
      <c r="W22" s="14" t="s">
        <v>353</v>
      </c>
      <c r="X22" s="14" t="s">
        <v>379</v>
      </c>
      <c r="Y22" s="14" t="s">
        <v>41</v>
      </c>
      <c r="Z22" s="14" t="s">
        <v>386</v>
      </c>
      <c r="AA22" s="14" t="s">
        <v>336</v>
      </c>
      <c r="AB22" s="14" t="s">
        <v>389</v>
      </c>
      <c r="AD22" s="15" t="s">
        <v>384</v>
      </c>
      <c r="AE22" s="15" t="s">
        <v>391</v>
      </c>
      <c r="AG22" s="9">
        <f t="shared" si="2"/>
        <v>0</v>
      </c>
      <c r="AH22" s="9">
        <f t="shared" si="3"/>
        <v>0</v>
      </c>
      <c r="AI22" s="9">
        <f t="shared" si="4"/>
        <v>0</v>
      </c>
      <c r="AJ22" s="9">
        <f t="shared" si="5"/>
        <v>0</v>
      </c>
      <c r="AK22" s="9">
        <f t="shared" si="6"/>
        <v>1</v>
      </c>
      <c r="AL22" s="9">
        <f t="shared" si="7"/>
        <v>1</v>
      </c>
      <c r="AM22" s="9">
        <f t="shared" si="8"/>
        <v>0</v>
      </c>
      <c r="AN22" s="9">
        <f t="shared" si="9"/>
        <v>1</v>
      </c>
      <c r="AO22" s="9">
        <f t="shared" si="10"/>
        <v>1</v>
      </c>
      <c r="AP22" s="9">
        <f t="shared" si="11"/>
        <v>0</v>
      </c>
      <c r="AQ22" s="9">
        <f t="shared" si="12"/>
        <v>1</v>
      </c>
      <c r="AR22" s="9">
        <f t="shared" si="13"/>
        <v>1</v>
      </c>
      <c r="AS22" s="9">
        <f t="shared" si="14"/>
        <v>0</v>
      </c>
      <c r="AT22" s="9">
        <f t="shared" si="15"/>
        <v>1</v>
      </c>
      <c r="AU22" s="9">
        <f t="shared" si="16"/>
        <v>1</v>
      </c>
      <c r="AV22" s="9">
        <f t="shared" si="17"/>
        <v>0</v>
      </c>
      <c r="AW22" s="9">
        <f t="shared" si="18"/>
        <v>1</v>
      </c>
      <c r="AX22" s="62">
        <v>0.5</v>
      </c>
      <c r="AY22" s="9">
        <f t="shared" si="19"/>
        <v>1</v>
      </c>
      <c r="AZ22" s="9">
        <f t="shared" si="20"/>
        <v>0</v>
      </c>
      <c r="BA22" s="9">
        <f t="shared" si="21"/>
        <v>1</v>
      </c>
      <c r="BB22" s="9">
        <f t="shared" si="22"/>
        <v>1</v>
      </c>
      <c r="BC22" s="9">
        <f t="shared" si="23"/>
        <v>1</v>
      </c>
      <c r="BD22" s="9">
        <f t="shared" si="24"/>
        <v>1</v>
      </c>
      <c r="BE22" s="9">
        <f t="shared" si="25"/>
        <v>0</v>
      </c>
      <c r="BG22" s="9">
        <f t="shared" si="28"/>
        <v>1</v>
      </c>
      <c r="BH22" s="9">
        <f t="shared" si="27"/>
        <v>1</v>
      </c>
      <c r="BJ22" s="23"/>
      <c r="BK22" s="58">
        <v>0</v>
      </c>
      <c r="BM22" s="23"/>
      <c r="BN22" s="58">
        <v>0</v>
      </c>
      <c r="BP22" s="23"/>
      <c r="BQ22" s="58">
        <v>0</v>
      </c>
    </row>
    <row r="23" spans="1:69" x14ac:dyDescent="0.2">
      <c r="A23" s="17" t="s">
        <v>16</v>
      </c>
      <c r="B23" s="18">
        <f t="shared" si="0"/>
        <v>16.5</v>
      </c>
      <c r="C23" s="19">
        <f t="shared" si="1"/>
        <v>2</v>
      </c>
      <c r="D23" s="14" t="s">
        <v>167</v>
      </c>
      <c r="E23" s="14" t="s">
        <v>364</v>
      </c>
      <c r="F23" s="14" t="s">
        <v>365</v>
      </c>
      <c r="G23" s="14" t="s">
        <v>366</v>
      </c>
      <c r="H23" s="14" t="s">
        <v>381</v>
      </c>
      <c r="I23" s="14" t="s">
        <v>367</v>
      </c>
      <c r="J23" s="14" t="s">
        <v>368</v>
      </c>
      <c r="K23" s="14" t="s">
        <v>369</v>
      </c>
      <c r="L23" s="14" t="s">
        <v>370</v>
      </c>
      <c r="M23" s="14" t="s">
        <v>371</v>
      </c>
      <c r="N23" s="14" t="s">
        <v>382</v>
      </c>
      <c r="O23" s="14" t="s">
        <v>372</v>
      </c>
      <c r="P23" s="14" t="s">
        <v>383</v>
      </c>
      <c r="Q23" s="14" t="s">
        <v>373</v>
      </c>
      <c r="R23" s="14" t="s">
        <v>384</v>
      </c>
      <c r="S23" s="14" t="s">
        <v>374</v>
      </c>
      <c r="T23" s="14" t="s">
        <v>375</v>
      </c>
      <c r="U23" s="81" t="s">
        <v>376</v>
      </c>
      <c r="V23" s="14" t="s">
        <v>377</v>
      </c>
      <c r="W23" s="14" t="s">
        <v>378</v>
      </c>
      <c r="X23" s="14" t="s">
        <v>379</v>
      </c>
      <c r="Y23" s="14" t="s">
        <v>385</v>
      </c>
      <c r="Z23" s="14" t="s">
        <v>386</v>
      </c>
      <c r="AA23" s="14" t="s">
        <v>336</v>
      </c>
      <c r="AB23" s="14" t="s">
        <v>389</v>
      </c>
      <c r="AD23" s="15" t="s">
        <v>384</v>
      </c>
      <c r="AE23" s="15" t="s">
        <v>336</v>
      </c>
      <c r="AG23" s="9">
        <f t="shared" si="2"/>
        <v>0</v>
      </c>
      <c r="AH23" s="9">
        <f t="shared" si="3"/>
        <v>1</v>
      </c>
      <c r="AI23" s="9">
        <f t="shared" si="4"/>
        <v>1</v>
      </c>
      <c r="AJ23" s="9">
        <f t="shared" si="5"/>
        <v>0</v>
      </c>
      <c r="AK23" s="9">
        <f t="shared" si="6"/>
        <v>1</v>
      </c>
      <c r="AL23" s="9">
        <f t="shared" si="7"/>
        <v>0</v>
      </c>
      <c r="AM23" s="9">
        <f t="shared" si="8"/>
        <v>0</v>
      </c>
      <c r="AN23" s="9">
        <f t="shared" si="9"/>
        <v>1</v>
      </c>
      <c r="AO23" s="9">
        <f t="shared" si="10"/>
        <v>1</v>
      </c>
      <c r="AP23" s="9">
        <f t="shared" si="11"/>
        <v>0</v>
      </c>
      <c r="AQ23" s="9">
        <f t="shared" si="12"/>
        <v>1</v>
      </c>
      <c r="AR23" s="9">
        <f t="shared" si="13"/>
        <v>1</v>
      </c>
      <c r="AS23" s="9">
        <f t="shared" si="14"/>
        <v>1</v>
      </c>
      <c r="AT23" s="9">
        <f t="shared" si="15"/>
        <v>0</v>
      </c>
      <c r="AU23" s="9">
        <f t="shared" si="16"/>
        <v>1</v>
      </c>
      <c r="AV23" s="9">
        <f t="shared" si="17"/>
        <v>1</v>
      </c>
      <c r="AW23" s="9">
        <f t="shared" si="18"/>
        <v>1</v>
      </c>
      <c r="AX23" s="62">
        <v>0.5</v>
      </c>
      <c r="AY23" s="9">
        <f t="shared" si="19"/>
        <v>1</v>
      </c>
      <c r="AZ23" s="9">
        <f t="shared" si="20"/>
        <v>1</v>
      </c>
      <c r="BA23" s="9">
        <f t="shared" si="21"/>
        <v>1</v>
      </c>
      <c r="BB23" s="9">
        <f t="shared" si="22"/>
        <v>0</v>
      </c>
      <c r="BC23" s="9">
        <f t="shared" si="23"/>
        <v>1</v>
      </c>
      <c r="BD23" s="9">
        <f t="shared" si="24"/>
        <v>1</v>
      </c>
      <c r="BE23" s="9">
        <f t="shared" si="25"/>
        <v>0</v>
      </c>
      <c r="BG23" s="9">
        <f t="shared" si="28"/>
        <v>1</v>
      </c>
      <c r="BH23" s="9">
        <f t="shared" si="27"/>
        <v>1</v>
      </c>
      <c r="BJ23" s="21"/>
      <c r="BK23" s="82">
        <f>BK22-BK21+BJ23</f>
        <v>0</v>
      </c>
      <c r="BM23" s="21"/>
      <c r="BN23" s="82">
        <f>BN22-BN21+BM23</f>
        <v>0</v>
      </c>
      <c r="BP23" s="21"/>
      <c r="BQ23" s="82">
        <f>BQ22-BQ21+BP23</f>
        <v>0</v>
      </c>
    </row>
    <row r="24" spans="1:69" x14ac:dyDescent="0.2">
      <c r="A24" s="17" t="s">
        <v>17</v>
      </c>
      <c r="B24" s="18" t="s">
        <v>394</v>
      </c>
      <c r="C24" s="19">
        <f t="shared" si="1"/>
        <v>0</v>
      </c>
      <c r="D24" s="14" t="s">
        <v>23</v>
      </c>
      <c r="E24" s="14" t="s">
        <v>23</v>
      </c>
      <c r="F24" s="14" t="s">
        <v>23</v>
      </c>
      <c r="G24" s="14" t="s">
        <v>23</v>
      </c>
      <c r="H24" s="14" t="s">
        <v>23</v>
      </c>
      <c r="I24" s="14" t="s">
        <v>23</v>
      </c>
      <c r="J24" s="14" t="s">
        <v>23</v>
      </c>
      <c r="K24" s="14" t="s">
        <v>23</v>
      </c>
      <c r="L24" s="14" t="s">
        <v>23</v>
      </c>
      <c r="M24" s="14" t="s">
        <v>23</v>
      </c>
      <c r="N24" s="14" t="s">
        <v>23</v>
      </c>
      <c r="O24" s="14" t="s">
        <v>23</v>
      </c>
      <c r="P24" s="14" t="s">
        <v>23</v>
      </c>
      <c r="Q24" s="14" t="s">
        <v>23</v>
      </c>
      <c r="R24" s="14" t="s">
        <v>23</v>
      </c>
      <c r="S24" s="14" t="s">
        <v>23</v>
      </c>
      <c r="T24" s="14" t="s">
        <v>23</v>
      </c>
      <c r="U24" s="14" t="s">
        <v>23</v>
      </c>
      <c r="V24" s="14" t="s">
        <v>23</v>
      </c>
      <c r="W24" s="14" t="s">
        <v>23</v>
      </c>
      <c r="X24" s="14" t="s">
        <v>23</v>
      </c>
      <c r="Y24" s="14" t="s">
        <v>23</v>
      </c>
      <c r="Z24" s="14" t="s">
        <v>23</v>
      </c>
      <c r="AA24" s="14" t="s">
        <v>23</v>
      </c>
      <c r="AB24" s="14" t="s">
        <v>23</v>
      </c>
      <c r="AD24" s="60" t="s">
        <v>23</v>
      </c>
      <c r="AE24" s="60" t="s">
        <v>23</v>
      </c>
      <c r="AG24" s="9">
        <f t="shared" si="2"/>
        <v>0</v>
      </c>
      <c r="AH24" s="9">
        <f t="shared" si="3"/>
        <v>0</v>
      </c>
      <c r="AI24" s="9">
        <f t="shared" si="4"/>
        <v>0</v>
      </c>
      <c r="AJ24" s="9">
        <f t="shared" si="5"/>
        <v>0</v>
      </c>
      <c r="AK24" s="9">
        <f t="shared" si="6"/>
        <v>0</v>
      </c>
      <c r="AL24" s="9">
        <f t="shared" si="7"/>
        <v>0</v>
      </c>
      <c r="AM24" s="9">
        <f t="shared" si="8"/>
        <v>0</v>
      </c>
      <c r="AN24" s="9">
        <f t="shared" si="9"/>
        <v>0</v>
      </c>
      <c r="AO24" s="9">
        <f t="shared" si="10"/>
        <v>0</v>
      </c>
      <c r="AP24" s="9">
        <f t="shared" si="11"/>
        <v>0</v>
      </c>
      <c r="AQ24" s="9">
        <f t="shared" si="12"/>
        <v>0</v>
      </c>
      <c r="AR24" s="9">
        <f t="shared" si="13"/>
        <v>0</v>
      </c>
      <c r="AS24" s="9">
        <f t="shared" si="14"/>
        <v>0</v>
      </c>
      <c r="AT24" s="9">
        <f t="shared" si="15"/>
        <v>0</v>
      </c>
      <c r="AU24" s="9">
        <f t="shared" si="16"/>
        <v>0</v>
      </c>
      <c r="AV24" s="9">
        <f t="shared" si="17"/>
        <v>0</v>
      </c>
      <c r="AW24" s="9">
        <f t="shared" si="18"/>
        <v>0</v>
      </c>
      <c r="AX24" s="62">
        <v>0.5</v>
      </c>
      <c r="AY24" s="9">
        <f t="shared" si="19"/>
        <v>0</v>
      </c>
      <c r="AZ24" s="9">
        <f t="shared" si="20"/>
        <v>0</v>
      </c>
      <c r="BA24" s="9">
        <f t="shared" si="21"/>
        <v>0</v>
      </c>
      <c r="BB24" s="9">
        <f t="shared" si="22"/>
        <v>0</v>
      </c>
      <c r="BC24" s="9">
        <f t="shared" si="23"/>
        <v>0</v>
      </c>
      <c r="BD24" s="9">
        <f t="shared" si="24"/>
        <v>0</v>
      </c>
      <c r="BE24" s="9">
        <f t="shared" si="25"/>
        <v>0</v>
      </c>
      <c r="BG24" s="9" t="e">
        <f t="shared" si="28"/>
        <v>#N/A</v>
      </c>
      <c r="BH24" s="9" t="e">
        <f t="shared" si="27"/>
        <v>#N/A</v>
      </c>
    </row>
    <row r="25" spans="1:69" x14ac:dyDescent="0.2">
      <c r="A25" s="17" t="s">
        <v>18</v>
      </c>
      <c r="B25" s="18">
        <f t="shared" si="0"/>
        <v>17.5</v>
      </c>
      <c r="C25" s="19">
        <v>1.5</v>
      </c>
      <c r="D25" s="14" t="s">
        <v>363</v>
      </c>
      <c r="E25" s="14" t="s">
        <v>364</v>
      </c>
      <c r="F25" s="14" t="s">
        <v>365</v>
      </c>
      <c r="G25" s="14" t="s">
        <v>366</v>
      </c>
      <c r="H25" s="14" t="s">
        <v>381</v>
      </c>
      <c r="I25" s="14" t="s">
        <v>367</v>
      </c>
      <c r="J25" s="14" t="s">
        <v>368</v>
      </c>
      <c r="K25" s="14" t="s">
        <v>369</v>
      </c>
      <c r="L25" s="14" t="s">
        <v>64</v>
      </c>
      <c r="M25" s="14" t="s">
        <v>371</v>
      </c>
      <c r="N25" s="14" t="s">
        <v>382</v>
      </c>
      <c r="O25" s="14" t="s">
        <v>372</v>
      </c>
      <c r="P25" s="14" t="s">
        <v>383</v>
      </c>
      <c r="Q25" s="14" t="s">
        <v>391</v>
      </c>
      <c r="R25" s="14" t="s">
        <v>289</v>
      </c>
      <c r="S25" s="14" t="s">
        <v>374</v>
      </c>
      <c r="T25" s="14" t="s">
        <v>375</v>
      </c>
      <c r="U25" s="81" t="s">
        <v>376</v>
      </c>
      <c r="V25" s="14" t="s">
        <v>377</v>
      </c>
      <c r="W25" s="14" t="s">
        <v>378</v>
      </c>
      <c r="X25" s="14" t="s">
        <v>379</v>
      </c>
      <c r="Y25" s="14" t="s">
        <v>385</v>
      </c>
      <c r="Z25" s="14" t="s">
        <v>386</v>
      </c>
      <c r="AA25" s="14" t="s">
        <v>336</v>
      </c>
      <c r="AB25" s="14" t="s">
        <v>46</v>
      </c>
      <c r="AD25" s="15" t="s">
        <v>391</v>
      </c>
      <c r="AE25" s="61" t="s">
        <v>376</v>
      </c>
      <c r="AG25" s="9">
        <f t="shared" si="2"/>
        <v>1</v>
      </c>
      <c r="AH25" s="9">
        <f t="shared" si="3"/>
        <v>1</v>
      </c>
      <c r="AI25" s="9">
        <f t="shared" si="4"/>
        <v>1</v>
      </c>
      <c r="AJ25" s="9">
        <f t="shared" si="5"/>
        <v>0</v>
      </c>
      <c r="AK25" s="9">
        <f t="shared" si="6"/>
        <v>1</v>
      </c>
      <c r="AL25" s="9">
        <f t="shared" si="7"/>
        <v>0</v>
      </c>
      <c r="AM25" s="9">
        <f t="shared" si="8"/>
        <v>0</v>
      </c>
      <c r="AN25" s="9">
        <f t="shared" si="9"/>
        <v>1</v>
      </c>
      <c r="AO25" s="9">
        <f t="shared" si="10"/>
        <v>0</v>
      </c>
      <c r="AP25" s="9">
        <f t="shared" si="11"/>
        <v>0</v>
      </c>
      <c r="AQ25" s="9">
        <f t="shared" si="12"/>
        <v>1</v>
      </c>
      <c r="AR25" s="9">
        <f t="shared" si="13"/>
        <v>1</v>
      </c>
      <c r="AS25" s="9">
        <f t="shared" si="14"/>
        <v>1</v>
      </c>
      <c r="AT25" s="9">
        <f t="shared" si="15"/>
        <v>1</v>
      </c>
      <c r="AU25" s="9">
        <f t="shared" si="16"/>
        <v>0</v>
      </c>
      <c r="AV25" s="9">
        <f t="shared" si="17"/>
        <v>1</v>
      </c>
      <c r="AW25" s="9">
        <f t="shared" si="18"/>
        <v>1</v>
      </c>
      <c r="AX25" s="62">
        <v>0.5</v>
      </c>
      <c r="AY25" s="9">
        <f t="shared" si="19"/>
        <v>1</v>
      </c>
      <c r="AZ25" s="9">
        <f t="shared" si="20"/>
        <v>1</v>
      </c>
      <c r="BA25" s="9">
        <f t="shared" si="21"/>
        <v>1</v>
      </c>
      <c r="BB25" s="9">
        <f t="shared" si="22"/>
        <v>0</v>
      </c>
      <c r="BC25" s="9">
        <f t="shared" si="23"/>
        <v>1</v>
      </c>
      <c r="BD25" s="9">
        <f t="shared" si="24"/>
        <v>1</v>
      </c>
      <c r="BE25" s="9">
        <f t="shared" si="25"/>
        <v>1</v>
      </c>
      <c r="BG25" s="9">
        <f t="shared" si="28"/>
        <v>1</v>
      </c>
      <c r="BH25" s="62">
        <v>0.5</v>
      </c>
    </row>
    <row r="26" spans="1:69" ht="13.5" thickBot="1" x14ac:dyDescent="0.25">
      <c r="A26" s="25" t="s">
        <v>75</v>
      </c>
      <c r="B26" s="26">
        <f t="shared" ref="B26" si="29">SUM(AG26:BE26)</f>
        <v>17.5</v>
      </c>
      <c r="C26" s="27">
        <v>1.5</v>
      </c>
      <c r="D26" s="14" t="s">
        <v>363</v>
      </c>
      <c r="E26" s="14" t="s">
        <v>364</v>
      </c>
      <c r="F26" s="14" t="s">
        <v>365</v>
      </c>
      <c r="G26" s="14" t="s">
        <v>366</v>
      </c>
      <c r="H26" s="14" t="s">
        <v>381</v>
      </c>
      <c r="I26" s="14" t="s">
        <v>224</v>
      </c>
      <c r="J26" s="14" t="s">
        <v>368</v>
      </c>
      <c r="K26" s="14" t="s">
        <v>369</v>
      </c>
      <c r="L26" s="14" t="s">
        <v>370</v>
      </c>
      <c r="M26" s="14" t="s">
        <v>371</v>
      </c>
      <c r="N26" s="14" t="s">
        <v>382</v>
      </c>
      <c r="O26" s="14" t="s">
        <v>372</v>
      </c>
      <c r="P26" s="14" t="s">
        <v>383</v>
      </c>
      <c r="Q26" s="14" t="s">
        <v>373</v>
      </c>
      <c r="R26" s="14" t="s">
        <v>289</v>
      </c>
      <c r="S26" s="14" t="s">
        <v>374</v>
      </c>
      <c r="T26" s="14" t="s">
        <v>375</v>
      </c>
      <c r="U26" s="81" t="s">
        <v>376</v>
      </c>
      <c r="V26" s="14" t="s">
        <v>377</v>
      </c>
      <c r="W26" s="14" t="s">
        <v>378</v>
      </c>
      <c r="X26" s="14" t="s">
        <v>379</v>
      </c>
      <c r="Y26" s="14" t="s">
        <v>385</v>
      </c>
      <c r="Z26" s="14" t="s">
        <v>386</v>
      </c>
      <c r="AA26" s="14" t="s">
        <v>336</v>
      </c>
      <c r="AB26" s="14" t="s">
        <v>389</v>
      </c>
      <c r="AD26" s="15" t="s">
        <v>379</v>
      </c>
      <c r="AE26" s="61" t="s">
        <v>376</v>
      </c>
      <c r="AG26" s="9">
        <f t="shared" si="2"/>
        <v>1</v>
      </c>
      <c r="AH26" s="9">
        <f t="shared" si="3"/>
        <v>1</v>
      </c>
      <c r="AI26" s="9">
        <f t="shared" si="4"/>
        <v>1</v>
      </c>
      <c r="AJ26" s="9">
        <f t="shared" si="5"/>
        <v>0</v>
      </c>
      <c r="AK26" s="9">
        <f t="shared" si="6"/>
        <v>1</v>
      </c>
      <c r="AL26" s="9">
        <f t="shared" si="7"/>
        <v>1</v>
      </c>
      <c r="AM26" s="9">
        <f t="shared" si="8"/>
        <v>0</v>
      </c>
      <c r="AN26" s="9">
        <f t="shared" si="9"/>
        <v>1</v>
      </c>
      <c r="AO26" s="9">
        <f t="shared" si="10"/>
        <v>1</v>
      </c>
      <c r="AP26" s="9">
        <f t="shared" si="11"/>
        <v>0</v>
      </c>
      <c r="AQ26" s="9">
        <f t="shared" si="12"/>
        <v>1</v>
      </c>
      <c r="AR26" s="9">
        <f t="shared" si="13"/>
        <v>1</v>
      </c>
      <c r="AS26" s="9">
        <f t="shared" si="14"/>
        <v>1</v>
      </c>
      <c r="AT26" s="9">
        <f t="shared" si="15"/>
        <v>0</v>
      </c>
      <c r="AU26" s="9">
        <f t="shared" si="16"/>
        <v>0</v>
      </c>
      <c r="AV26" s="9">
        <f t="shared" si="17"/>
        <v>1</v>
      </c>
      <c r="AW26" s="9">
        <f t="shared" si="18"/>
        <v>1</v>
      </c>
      <c r="AX26" s="62">
        <v>0.5</v>
      </c>
      <c r="AY26" s="9">
        <f t="shared" si="19"/>
        <v>1</v>
      </c>
      <c r="AZ26" s="9">
        <f t="shared" si="20"/>
        <v>1</v>
      </c>
      <c r="BA26" s="9">
        <f t="shared" si="21"/>
        <v>1</v>
      </c>
      <c r="BB26" s="9">
        <f t="shared" si="22"/>
        <v>0</v>
      </c>
      <c r="BC26" s="9">
        <f t="shared" si="23"/>
        <v>1</v>
      </c>
      <c r="BD26" s="9">
        <f t="shared" si="24"/>
        <v>1</v>
      </c>
      <c r="BE26" s="9">
        <f t="shared" si="25"/>
        <v>0</v>
      </c>
      <c r="BG26" s="9">
        <f t="shared" si="28"/>
        <v>1</v>
      </c>
      <c r="BH26" s="62">
        <v>0.5</v>
      </c>
    </row>
    <row r="27" spans="1:69" x14ac:dyDescent="0.2">
      <c r="A27" s="9" t="s">
        <v>275</v>
      </c>
    </row>
    <row r="28" spans="1:69" x14ac:dyDescent="0.2">
      <c r="A28" s="10"/>
      <c r="B28" s="9" t="s">
        <v>74</v>
      </c>
      <c r="C28" s="9" t="s">
        <v>73</v>
      </c>
      <c r="D28" s="18" t="s">
        <v>363</v>
      </c>
      <c r="E28" s="18" t="s">
        <v>364</v>
      </c>
      <c r="F28" s="18" t="s">
        <v>365</v>
      </c>
      <c r="G28" s="18" t="s">
        <v>161</v>
      </c>
      <c r="H28" s="18" t="s">
        <v>381</v>
      </c>
      <c r="I28" s="18" t="s">
        <v>224</v>
      </c>
      <c r="J28" s="18" t="s">
        <v>235</v>
      </c>
      <c r="K28" s="18" t="s">
        <v>369</v>
      </c>
      <c r="L28" s="18" t="s">
        <v>370</v>
      </c>
      <c r="M28" s="18" t="s">
        <v>388</v>
      </c>
      <c r="N28" s="18" t="s">
        <v>382</v>
      </c>
      <c r="O28" s="18" t="s">
        <v>372</v>
      </c>
      <c r="P28" s="18" t="s">
        <v>383</v>
      </c>
      <c r="Q28" s="18" t="s">
        <v>391</v>
      </c>
      <c r="R28" s="18" t="s">
        <v>384</v>
      </c>
      <c r="S28" s="18" t="s">
        <v>374</v>
      </c>
      <c r="T28" s="18" t="s">
        <v>375</v>
      </c>
      <c r="U28" s="61" t="s">
        <v>113</v>
      </c>
      <c r="V28" s="18" t="s">
        <v>377</v>
      </c>
      <c r="W28" s="18" t="s">
        <v>378</v>
      </c>
      <c r="X28" s="18" t="s">
        <v>379</v>
      </c>
      <c r="Y28" s="18" t="s">
        <v>41</v>
      </c>
      <c r="Z28" s="18" t="s">
        <v>386</v>
      </c>
      <c r="AA28" s="18" t="s">
        <v>336</v>
      </c>
      <c r="AB28" s="18" t="s">
        <v>46</v>
      </c>
    </row>
    <row r="29" spans="1:69" x14ac:dyDescent="0.2">
      <c r="A29" s="10"/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>
        <v>1</v>
      </c>
      <c r="W29" s="9">
        <v>1</v>
      </c>
      <c r="X29" s="9">
        <v>1</v>
      </c>
      <c r="Y29" s="9">
        <v>1</v>
      </c>
      <c r="Z29" s="9">
        <v>1</v>
      </c>
      <c r="AA29" s="9">
        <v>1</v>
      </c>
      <c r="AB29" s="9">
        <v>1</v>
      </c>
    </row>
  </sheetData>
  <conditionalFormatting sqref="D3:D9 D10:T26 V10:AB26">
    <cfRule type="cellIs" dxfId="201" priority="54" operator="notEqual">
      <formula>D$28</formula>
    </cfRule>
  </conditionalFormatting>
  <conditionalFormatting sqref="E3:E9">
    <cfRule type="cellIs" dxfId="200" priority="53" operator="notEqual">
      <formula>E$28</formula>
    </cfRule>
  </conditionalFormatting>
  <conditionalFormatting sqref="F3:F9">
    <cfRule type="cellIs" dxfId="199" priority="52" operator="notEqual">
      <formula>F$28</formula>
    </cfRule>
  </conditionalFormatting>
  <conditionalFormatting sqref="G3:G9">
    <cfRule type="cellIs" dxfId="198" priority="51" operator="notEqual">
      <formula>G$28</formula>
    </cfRule>
  </conditionalFormatting>
  <conditionalFormatting sqref="H3:H9">
    <cfRule type="cellIs" dxfId="197" priority="50" operator="notEqual">
      <formula>H$28</formula>
    </cfRule>
  </conditionalFormatting>
  <conditionalFormatting sqref="I3:I9">
    <cfRule type="cellIs" dxfId="196" priority="49" operator="notEqual">
      <formula>I$28</formula>
    </cfRule>
  </conditionalFormatting>
  <conditionalFormatting sqref="S3:S9">
    <cfRule type="cellIs" dxfId="195" priority="48" operator="notEqual">
      <formula>S$28</formula>
    </cfRule>
  </conditionalFormatting>
  <conditionalFormatting sqref="T3:T9">
    <cfRule type="cellIs" dxfId="194" priority="47" operator="notEqual">
      <formula>T$28</formula>
    </cfRule>
  </conditionalFormatting>
  <conditionalFormatting sqref="V3:V9">
    <cfRule type="cellIs" dxfId="193" priority="45" operator="notEqual">
      <formula>V$28</formula>
    </cfRule>
  </conditionalFormatting>
  <conditionalFormatting sqref="W3:W9">
    <cfRule type="cellIs" dxfId="192" priority="44" operator="notEqual">
      <formula>W$28</formula>
    </cfRule>
  </conditionalFormatting>
  <conditionalFormatting sqref="X3:X9">
    <cfRule type="cellIs" dxfId="191" priority="43" operator="notEqual">
      <formula>X$28</formula>
    </cfRule>
  </conditionalFormatting>
  <conditionalFormatting sqref="Y3:Y9">
    <cfRule type="cellIs" dxfId="190" priority="42" operator="notEqual">
      <formula>Y$28</formula>
    </cfRule>
  </conditionalFormatting>
  <conditionalFormatting sqref="Z3:Z9">
    <cfRule type="cellIs" dxfId="189" priority="41" operator="notEqual">
      <formula>Z$28</formula>
    </cfRule>
  </conditionalFormatting>
  <conditionalFormatting sqref="AA3:AA9">
    <cfRule type="cellIs" dxfId="188" priority="40" operator="notEqual">
      <formula>AA$28</formula>
    </cfRule>
  </conditionalFormatting>
  <conditionalFormatting sqref="J3:J9">
    <cfRule type="cellIs" dxfId="187" priority="24" operator="notEqual">
      <formula>J$28</formula>
    </cfRule>
  </conditionalFormatting>
  <conditionalFormatting sqref="K3:K9">
    <cfRule type="cellIs" dxfId="186" priority="23" operator="notEqual">
      <formula>K$28</formula>
    </cfRule>
  </conditionalFormatting>
  <conditionalFormatting sqref="L3:L9">
    <cfRule type="cellIs" dxfId="185" priority="22" operator="notEqual">
      <formula>L$28</formula>
    </cfRule>
  </conditionalFormatting>
  <conditionalFormatting sqref="M3:M9">
    <cfRule type="cellIs" dxfId="184" priority="21" operator="notEqual">
      <formula>M$28</formula>
    </cfRule>
  </conditionalFormatting>
  <conditionalFormatting sqref="N3:N9">
    <cfRule type="cellIs" dxfId="183" priority="20" operator="notEqual">
      <formula>N$28</formula>
    </cfRule>
  </conditionalFormatting>
  <conditionalFormatting sqref="O3:O9">
    <cfRule type="cellIs" dxfId="182" priority="19" operator="notEqual">
      <formula>O$28</formula>
    </cfRule>
  </conditionalFormatting>
  <conditionalFormatting sqref="P3:P9">
    <cfRule type="cellIs" dxfId="181" priority="18" operator="notEqual">
      <formula>P$28</formula>
    </cfRule>
  </conditionalFormatting>
  <conditionalFormatting sqref="Q3:Q9">
    <cfRule type="cellIs" dxfId="180" priority="17" operator="notEqual">
      <formula>Q$28</formula>
    </cfRule>
  </conditionalFormatting>
  <conditionalFormatting sqref="R3:R9">
    <cfRule type="cellIs" dxfId="179" priority="16" operator="notEqual">
      <formula>R$28</formula>
    </cfRule>
  </conditionalFormatting>
  <conditionalFormatting sqref="AB3:AB9">
    <cfRule type="cellIs" dxfId="178" priority="5" operator="notEqual">
      <formula>AB$28</formula>
    </cfRule>
  </conditionalFormatting>
  <conditionalFormatting sqref="U17">
    <cfRule type="cellIs" dxfId="177" priority="3" operator="notEqual">
      <formula>U$28</formula>
    </cfRule>
  </conditionalFormatting>
  <conditionalFormatting sqref="U21">
    <cfRule type="cellIs" dxfId="176" priority="2" operator="notEqual">
      <formula>U$28</formula>
    </cfRule>
  </conditionalFormatting>
  <conditionalFormatting sqref="U24">
    <cfRule type="cellIs" dxfId="175" priority="1" operator="notEqual">
      <formula>U$28</formula>
    </cfRule>
  </conditionalFormatting>
  <pageMargins left="0.7" right="0.7" top="0.75" bottom="0.75" header="0.3" footer="0.3"/>
  <pageSetup scale="2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29"/>
  <sheetViews>
    <sheetView zoomScaleNormal="100" workbookViewId="0">
      <selection activeCell="F1" sqref="F1"/>
    </sheetView>
  </sheetViews>
  <sheetFormatPr defaultRowHeight="12.75" x14ac:dyDescent="0.2"/>
  <cols>
    <col min="1" max="1" width="16.7109375" style="28" customWidth="1"/>
    <col min="2" max="2" width="6.85546875" style="9" bestFit="1" customWidth="1"/>
    <col min="3" max="3" width="5.140625" style="9" bestFit="1" customWidth="1"/>
    <col min="4" max="5" width="9.42578125" style="9" bestFit="1" customWidth="1"/>
    <col min="6" max="6" width="10.5703125" style="9" bestFit="1" customWidth="1"/>
    <col min="7" max="7" width="10.140625" style="9" bestFit="1" customWidth="1"/>
    <col min="8" max="8" width="8.28515625" style="9" bestFit="1" customWidth="1"/>
    <col min="9" max="9" width="8" style="9" bestFit="1" customWidth="1"/>
    <col min="10" max="10" width="8.5703125" style="9" bestFit="1" customWidth="1"/>
    <col min="11" max="11" width="10.140625" style="9" bestFit="1" customWidth="1"/>
    <col min="12" max="12" width="8.5703125" style="9" bestFit="1" customWidth="1"/>
    <col min="13" max="13" width="9.7109375" style="9" bestFit="1" customWidth="1"/>
    <col min="14" max="14" width="9.42578125" style="9" bestFit="1" customWidth="1"/>
    <col min="15" max="15" width="10.140625" style="9" bestFit="1" customWidth="1"/>
    <col min="16" max="16" width="7.42578125" style="9" bestFit="1" customWidth="1"/>
    <col min="17" max="17" width="9" style="9" bestFit="1" customWidth="1"/>
    <col min="18" max="18" width="10.5703125" style="9" bestFit="1" customWidth="1"/>
    <col min="19" max="19" width="9.140625" style="9" bestFit="1" customWidth="1"/>
    <col min="20" max="20" width="8.5703125" style="9" bestFit="1" customWidth="1"/>
    <col min="21" max="21" width="9.85546875" style="9" bestFit="1" customWidth="1"/>
    <col min="22" max="22" width="8.42578125" style="9" bestFit="1" customWidth="1"/>
    <col min="23" max="23" width="9.42578125" style="9" bestFit="1" customWidth="1"/>
    <col min="24" max="24" width="9.28515625" style="9" bestFit="1" customWidth="1"/>
    <col min="25" max="25" width="8.5703125" style="9" bestFit="1" customWidth="1"/>
    <col min="26" max="26" width="9.85546875" style="9" bestFit="1" customWidth="1"/>
    <col min="27" max="27" width="11.140625" style="9" bestFit="1" customWidth="1"/>
    <col min="28" max="28" width="9.42578125" style="9" bestFit="1" customWidth="1"/>
    <col min="29" max="29" width="2.7109375" style="9" customWidth="1"/>
    <col min="30" max="30" width="10.140625" style="9" bestFit="1" customWidth="1"/>
    <col min="31" max="31" width="15.140625" style="9" bestFit="1" customWidth="1"/>
    <col min="32" max="32" width="2.7109375" style="9" customWidth="1"/>
    <col min="33" max="38" width="2" style="9" bestFit="1" customWidth="1"/>
    <col min="39" max="39" width="4" style="9" bestFit="1" customWidth="1"/>
    <col min="40" max="45" width="2" style="9" bestFit="1" customWidth="1"/>
    <col min="46" max="46" width="4" style="9" bestFit="1" customWidth="1"/>
    <col min="47" max="55" width="2" style="9" bestFit="1" customWidth="1"/>
    <col min="56" max="56" width="4" style="9" bestFit="1" customWidth="1"/>
    <col min="57" max="57" width="2" style="9" bestFit="1" customWidth="1"/>
    <col min="58" max="58" width="2.7109375" style="9" customWidth="1"/>
    <col min="59" max="60" width="5.5703125" style="9" bestFit="1" customWidth="1"/>
    <col min="61" max="61" width="2.7109375" style="10" customWidth="1"/>
    <col min="62" max="62" width="11.140625" style="64" bestFit="1" customWidth="1"/>
    <col min="63" max="63" width="4" style="10" bestFit="1" customWidth="1"/>
    <col min="64" max="64" width="1.7109375" style="10" customWidth="1"/>
    <col min="65" max="65" width="9.140625" style="10"/>
    <col min="66" max="66" width="4" style="10" bestFit="1" customWidth="1"/>
    <col min="67" max="67" width="1.7109375" style="10" customWidth="1"/>
    <col min="68" max="68" width="9.140625" style="10"/>
    <col min="69" max="69" width="4" style="10" bestFit="1" customWidth="1"/>
    <col min="70" max="70" width="1.7109375" style="10" customWidth="1"/>
    <col min="71" max="16384" width="9.140625" style="10"/>
  </cols>
  <sheetData>
    <row r="1" spans="1:72" ht="15" x14ac:dyDescent="0.25">
      <c r="A1" s="29" t="s">
        <v>362</v>
      </c>
      <c r="B1" s="8"/>
    </row>
    <row r="2" spans="1:72" ht="13.5" thickBot="1" x14ac:dyDescent="0.25">
      <c r="A2" s="8"/>
      <c r="B2" s="8" t="s">
        <v>20</v>
      </c>
      <c r="C2" s="8" t="s">
        <v>21</v>
      </c>
      <c r="AD2" s="8" t="s">
        <v>21</v>
      </c>
    </row>
    <row r="3" spans="1:72" x14ac:dyDescent="0.2">
      <c r="A3" s="11" t="s">
        <v>0</v>
      </c>
      <c r="B3" s="12">
        <f t="shared" ref="B3:B24" si="0">SUM(AG3:BE3)</f>
        <v>16</v>
      </c>
      <c r="C3" s="13">
        <f t="shared" ref="C3:C26" si="1">COUNT(BG3:BH3)</f>
        <v>1</v>
      </c>
      <c r="D3" s="14" t="s">
        <v>398</v>
      </c>
      <c r="E3" s="14" t="s">
        <v>346</v>
      </c>
      <c r="F3" s="14" t="s">
        <v>399</v>
      </c>
      <c r="G3" s="14" t="s">
        <v>400</v>
      </c>
      <c r="H3" s="14" t="s">
        <v>401</v>
      </c>
      <c r="I3" s="14" t="s">
        <v>402</v>
      </c>
      <c r="J3" s="14" t="s">
        <v>64</v>
      </c>
      <c r="K3" s="14" t="s">
        <v>403</v>
      </c>
      <c r="L3" s="14" t="s">
        <v>128</v>
      </c>
      <c r="M3" s="14" t="s">
        <v>404</v>
      </c>
      <c r="N3" s="14" t="s">
        <v>405</v>
      </c>
      <c r="O3" s="14" t="s">
        <v>406</v>
      </c>
      <c r="P3" s="14" t="s">
        <v>233</v>
      </c>
      <c r="Q3" s="14" t="s">
        <v>204</v>
      </c>
      <c r="R3" s="14" t="s">
        <v>407</v>
      </c>
      <c r="S3" s="14" t="s">
        <v>280</v>
      </c>
      <c r="T3" s="14" t="s">
        <v>408</v>
      </c>
      <c r="U3" s="14" t="s">
        <v>290</v>
      </c>
      <c r="V3" s="14" t="s">
        <v>372</v>
      </c>
      <c r="W3" s="14" t="s">
        <v>373</v>
      </c>
      <c r="X3" s="14" t="s">
        <v>409</v>
      </c>
      <c r="Y3" s="14" t="s">
        <v>260</v>
      </c>
      <c r="Z3" s="14" t="s">
        <v>286</v>
      </c>
      <c r="AA3" s="14" t="s">
        <v>410</v>
      </c>
      <c r="AB3" s="14" t="s">
        <v>411</v>
      </c>
      <c r="AD3" s="60" t="s">
        <v>204</v>
      </c>
      <c r="AE3" s="15" t="s">
        <v>400</v>
      </c>
      <c r="AG3" s="9">
        <f t="shared" ref="AG3:AG26" si="2">IF(D3=$D$28,1,0)</f>
        <v>1</v>
      </c>
      <c r="AH3" s="9">
        <f t="shared" ref="AH3:AH26" si="3">IF(E3=$E$28,1,0)</f>
        <v>0</v>
      </c>
      <c r="AI3" s="9">
        <f t="shared" ref="AI3:AI26" si="4">IF(F3=$F$28,1,0)</f>
        <v>1</v>
      </c>
      <c r="AJ3" s="9">
        <f t="shared" ref="AJ3:AJ26" si="5">IF(G3=$G$28,1,0)</f>
        <v>1</v>
      </c>
      <c r="AK3" s="9">
        <f t="shared" ref="AK3:AK26" si="6">IF(H3=$H$28,1,0)</f>
        <v>1</v>
      </c>
      <c r="AL3" s="9">
        <f t="shared" ref="AL3:AL26" si="7">IF(I3=$I$28,1,0)</f>
        <v>0</v>
      </c>
      <c r="AM3" s="9">
        <f t="shared" ref="AM3:AM25" si="8">IF(J3=$J$28,1,0)</f>
        <v>1</v>
      </c>
      <c r="AN3" s="9">
        <f t="shared" ref="AN3:AN26" si="9">IF(K3=$K$28,1,0)</f>
        <v>0</v>
      </c>
      <c r="AO3" s="9">
        <f t="shared" ref="AO3:AO26" si="10">IF(L3=$L$28,1,0)</f>
        <v>0</v>
      </c>
      <c r="AP3" s="9">
        <f t="shared" ref="AP3:AP26" si="11">IF(M3=$M$28,1,0)</f>
        <v>1</v>
      </c>
      <c r="AQ3" s="9">
        <f t="shared" ref="AQ3:AQ26" si="12">IF(N3=$N$28,1,0)</f>
        <v>1</v>
      </c>
      <c r="AR3" s="9">
        <f t="shared" ref="AR3:AR26" si="13">IF(O3=$O$28,1,0)</f>
        <v>1</v>
      </c>
      <c r="AS3" s="9">
        <f t="shared" ref="AS3:AS26" si="14">IF(P3=$P$28,1,0)</f>
        <v>1</v>
      </c>
      <c r="AT3" s="9">
        <f t="shared" ref="AT3:AT25" si="15">IF(Q3=$Q$28,1,0)</f>
        <v>0</v>
      </c>
      <c r="AU3" s="9">
        <f t="shared" ref="AU3:AU26" si="16">IF(R3=$R$28,1,0)</f>
        <v>1</v>
      </c>
      <c r="AV3" s="9">
        <f t="shared" ref="AV3:AV26" si="17">IF(S3=$S$28,1,0)</f>
        <v>1</v>
      </c>
      <c r="AW3" s="9">
        <f t="shared" ref="AW3:AW26" si="18">IF(T3=$T$28,1,0)</f>
        <v>0</v>
      </c>
      <c r="AX3" s="9">
        <f t="shared" ref="AX3:AX26" si="19">IF(U3=$U$28,1,0)</f>
        <v>1</v>
      </c>
      <c r="AY3" s="9">
        <f t="shared" ref="AY3:AY26" si="20">IF(V3=$V$28,1,0)</f>
        <v>0</v>
      </c>
      <c r="AZ3" s="9">
        <f t="shared" ref="AZ3:AZ26" si="21">IF(W3=$W$28,1,0)</f>
        <v>0</v>
      </c>
      <c r="BA3" s="9">
        <f t="shared" ref="BA3:BA26" si="22">IF(X3=$X$28,1,0)</f>
        <v>1</v>
      </c>
      <c r="BB3" s="9">
        <f t="shared" ref="BB3:BB26" si="23">IF(Y3=$Y$28,1,0)</f>
        <v>0</v>
      </c>
      <c r="BC3" s="9">
        <f t="shared" ref="BC3:BC26" si="24">IF(Z3=$Z$28,1,0)</f>
        <v>1</v>
      </c>
      <c r="BD3" s="9">
        <f t="shared" ref="BD3:BD25" si="25">IF(AA3=$AA$28,1,0)</f>
        <v>1</v>
      </c>
      <c r="BE3" s="9">
        <f t="shared" ref="BE3:BE26" si="26">IF(AB3=$AB$28,1,0)</f>
        <v>1</v>
      </c>
      <c r="BG3" s="9" t="e">
        <f t="shared" ref="BG3:BG26" si="27">HLOOKUP(AD3,$D$28:$AB$29,2,FALSE)</f>
        <v>#N/A</v>
      </c>
      <c r="BH3" s="9">
        <f t="shared" ref="BH3:BH26" si="28">HLOOKUP(AE3,$D$28:$AB$29,2,FALSE)</f>
        <v>1</v>
      </c>
      <c r="BJ3" s="24"/>
      <c r="BK3" s="57">
        <v>0</v>
      </c>
      <c r="BM3" s="24"/>
      <c r="BN3" s="57">
        <v>0</v>
      </c>
      <c r="BP3" s="24"/>
      <c r="BQ3" s="57">
        <v>0</v>
      </c>
      <c r="BS3" s="24"/>
      <c r="BT3" s="57">
        <v>0</v>
      </c>
    </row>
    <row r="4" spans="1:72" x14ac:dyDescent="0.2">
      <c r="A4" s="17" t="s">
        <v>1</v>
      </c>
      <c r="B4" s="18">
        <f t="shared" si="0"/>
        <v>13</v>
      </c>
      <c r="C4" s="19">
        <f t="shared" si="1"/>
        <v>2</v>
      </c>
      <c r="D4" s="14" t="s">
        <v>412</v>
      </c>
      <c r="E4" s="14" t="s">
        <v>346</v>
      </c>
      <c r="F4" s="14" t="s">
        <v>399</v>
      </c>
      <c r="G4" s="14" t="s">
        <v>400</v>
      </c>
      <c r="H4" s="14" t="s">
        <v>289</v>
      </c>
      <c r="I4" s="14" t="s">
        <v>402</v>
      </c>
      <c r="J4" s="14" t="s">
        <v>413</v>
      </c>
      <c r="K4" s="14" t="s">
        <v>403</v>
      </c>
      <c r="L4" s="14" t="s">
        <v>414</v>
      </c>
      <c r="M4" s="14" t="s">
        <v>404</v>
      </c>
      <c r="N4" s="14" t="s">
        <v>264</v>
      </c>
      <c r="O4" s="14" t="s">
        <v>406</v>
      </c>
      <c r="P4" s="14" t="s">
        <v>233</v>
      </c>
      <c r="Q4" s="14" t="s">
        <v>415</v>
      </c>
      <c r="R4" s="14" t="s">
        <v>407</v>
      </c>
      <c r="S4" s="14" t="s">
        <v>280</v>
      </c>
      <c r="T4" s="14" t="s">
        <v>408</v>
      </c>
      <c r="U4" s="14" t="s">
        <v>290</v>
      </c>
      <c r="V4" s="14" t="s">
        <v>372</v>
      </c>
      <c r="W4" s="14" t="s">
        <v>373</v>
      </c>
      <c r="X4" s="14" t="s">
        <v>409</v>
      </c>
      <c r="Y4" s="14" t="s">
        <v>260</v>
      </c>
      <c r="Z4" s="14" t="s">
        <v>286</v>
      </c>
      <c r="AA4" s="14" t="s">
        <v>416</v>
      </c>
      <c r="AB4" s="14" t="s">
        <v>411</v>
      </c>
      <c r="AD4" s="15" t="s">
        <v>286</v>
      </c>
      <c r="AE4" s="15" t="s">
        <v>415</v>
      </c>
      <c r="AG4" s="9">
        <f t="shared" si="2"/>
        <v>0</v>
      </c>
      <c r="AH4" s="9">
        <f t="shared" si="3"/>
        <v>0</v>
      </c>
      <c r="AI4" s="9">
        <f t="shared" si="4"/>
        <v>1</v>
      </c>
      <c r="AJ4" s="9">
        <f t="shared" si="5"/>
        <v>1</v>
      </c>
      <c r="AK4" s="9">
        <f t="shared" si="6"/>
        <v>0</v>
      </c>
      <c r="AL4" s="9">
        <f t="shared" si="7"/>
        <v>0</v>
      </c>
      <c r="AM4" s="9">
        <f t="shared" si="8"/>
        <v>0</v>
      </c>
      <c r="AN4" s="9">
        <f t="shared" si="9"/>
        <v>0</v>
      </c>
      <c r="AO4" s="9">
        <f t="shared" si="10"/>
        <v>1</v>
      </c>
      <c r="AP4" s="9">
        <f t="shared" si="11"/>
        <v>1</v>
      </c>
      <c r="AQ4" s="9">
        <f t="shared" si="12"/>
        <v>0</v>
      </c>
      <c r="AR4" s="9">
        <f t="shared" si="13"/>
        <v>1</v>
      </c>
      <c r="AS4" s="9">
        <f t="shared" si="14"/>
        <v>1</v>
      </c>
      <c r="AT4" s="9">
        <f t="shared" si="15"/>
        <v>1</v>
      </c>
      <c r="AU4" s="9">
        <f t="shared" si="16"/>
        <v>1</v>
      </c>
      <c r="AV4" s="9">
        <f t="shared" si="17"/>
        <v>1</v>
      </c>
      <c r="AW4" s="9">
        <f t="shared" si="18"/>
        <v>0</v>
      </c>
      <c r="AX4" s="9">
        <f t="shared" si="19"/>
        <v>1</v>
      </c>
      <c r="AY4" s="9">
        <f t="shared" si="20"/>
        <v>0</v>
      </c>
      <c r="AZ4" s="9">
        <f t="shared" si="21"/>
        <v>0</v>
      </c>
      <c r="BA4" s="9">
        <f t="shared" si="22"/>
        <v>1</v>
      </c>
      <c r="BB4" s="9">
        <f t="shared" si="23"/>
        <v>0</v>
      </c>
      <c r="BC4" s="9">
        <f t="shared" si="24"/>
        <v>1</v>
      </c>
      <c r="BD4" s="9">
        <f t="shared" si="25"/>
        <v>0</v>
      </c>
      <c r="BE4" s="9">
        <f t="shared" si="26"/>
        <v>1</v>
      </c>
      <c r="BG4" s="9">
        <f t="shared" si="27"/>
        <v>1</v>
      </c>
      <c r="BH4" s="9">
        <f t="shared" si="28"/>
        <v>1</v>
      </c>
      <c r="BJ4" s="23"/>
      <c r="BK4" s="58">
        <v>0</v>
      </c>
      <c r="BM4" s="23"/>
      <c r="BN4" s="58">
        <v>0</v>
      </c>
      <c r="BP4" s="23"/>
      <c r="BQ4" s="58">
        <v>0</v>
      </c>
      <c r="BS4" s="23"/>
      <c r="BT4" s="58">
        <v>0</v>
      </c>
    </row>
    <row r="5" spans="1:72" x14ac:dyDescent="0.2">
      <c r="A5" s="17" t="s">
        <v>2</v>
      </c>
      <c r="B5" s="18">
        <f t="shared" si="0"/>
        <v>14</v>
      </c>
      <c r="C5" s="19">
        <f t="shared" si="1"/>
        <v>0</v>
      </c>
      <c r="D5" s="14" t="s">
        <v>398</v>
      </c>
      <c r="E5" s="14" t="s">
        <v>346</v>
      </c>
      <c r="F5" s="14" t="s">
        <v>399</v>
      </c>
      <c r="G5" s="14" t="s">
        <v>400</v>
      </c>
      <c r="H5" s="14" t="s">
        <v>401</v>
      </c>
      <c r="I5" s="14" t="s">
        <v>402</v>
      </c>
      <c r="J5" s="14" t="s">
        <v>413</v>
      </c>
      <c r="K5" s="14" t="s">
        <v>403</v>
      </c>
      <c r="L5" s="14" t="s">
        <v>414</v>
      </c>
      <c r="M5" s="14" t="s">
        <v>404</v>
      </c>
      <c r="N5" s="14" t="s">
        <v>405</v>
      </c>
      <c r="O5" s="14" t="s">
        <v>406</v>
      </c>
      <c r="P5" s="14" t="s">
        <v>417</v>
      </c>
      <c r="Q5" s="14" t="s">
        <v>415</v>
      </c>
      <c r="R5" s="14" t="s">
        <v>407</v>
      </c>
      <c r="S5" s="14" t="s">
        <v>280</v>
      </c>
      <c r="T5" s="14" t="s">
        <v>408</v>
      </c>
      <c r="U5" s="14" t="s">
        <v>418</v>
      </c>
      <c r="V5" s="14" t="s">
        <v>372</v>
      </c>
      <c r="W5" s="14" t="s">
        <v>373</v>
      </c>
      <c r="X5" s="14" t="s">
        <v>409</v>
      </c>
      <c r="Y5" s="14" t="s">
        <v>260</v>
      </c>
      <c r="Z5" s="14" t="s">
        <v>286</v>
      </c>
      <c r="AA5" s="14" t="s">
        <v>416</v>
      </c>
      <c r="AB5" s="14" t="s">
        <v>411</v>
      </c>
      <c r="AD5" s="60" t="s">
        <v>403</v>
      </c>
      <c r="AE5" s="60" t="s">
        <v>260</v>
      </c>
      <c r="AG5" s="9">
        <f t="shared" si="2"/>
        <v>1</v>
      </c>
      <c r="AH5" s="9">
        <f t="shared" si="3"/>
        <v>0</v>
      </c>
      <c r="AI5" s="9">
        <f t="shared" si="4"/>
        <v>1</v>
      </c>
      <c r="AJ5" s="9">
        <f t="shared" si="5"/>
        <v>1</v>
      </c>
      <c r="AK5" s="9">
        <f t="shared" si="6"/>
        <v>1</v>
      </c>
      <c r="AL5" s="9">
        <f t="shared" si="7"/>
        <v>0</v>
      </c>
      <c r="AM5" s="9">
        <f t="shared" si="8"/>
        <v>0</v>
      </c>
      <c r="AN5" s="9">
        <f t="shared" si="9"/>
        <v>0</v>
      </c>
      <c r="AO5" s="9">
        <f t="shared" si="10"/>
        <v>1</v>
      </c>
      <c r="AP5" s="9">
        <f t="shared" si="11"/>
        <v>1</v>
      </c>
      <c r="AQ5" s="9">
        <f t="shared" si="12"/>
        <v>1</v>
      </c>
      <c r="AR5" s="9">
        <f t="shared" si="13"/>
        <v>1</v>
      </c>
      <c r="AS5" s="9">
        <f t="shared" si="14"/>
        <v>0</v>
      </c>
      <c r="AT5" s="9">
        <f t="shared" si="15"/>
        <v>1</v>
      </c>
      <c r="AU5" s="9">
        <f t="shared" si="16"/>
        <v>1</v>
      </c>
      <c r="AV5" s="9">
        <f t="shared" si="17"/>
        <v>1</v>
      </c>
      <c r="AW5" s="9">
        <f t="shared" si="18"/>
        <v>0</v>
      </c>
      <c r="AX5" s="9">
        <f t="shared" si="19"/>
        <v>0</v>
      </c>
      <c r="AY5" s="9">
        <f t="shared" si="20"/>
        <v>0</v>
      </c>
      <c r="AZ5" s="9">
        <f t="shared" si="21"/>
        <v>0</v>
      </c>
      <c r="BA5" s="9">
        <f t="shared" si="22"/>
        <v>1</v>
      </c>
      <c r="BB5" s="9">
        <f t="shared" si="23"/>
        <v>0</v>
      </c>
      <c r="BC5" s="9">
        <f t="shared" si="24"/>
        <v>1</v>
      </c>
      <c r="BD5" s="9">
        <f t="shared" si="25"/>
        <v>0</v>
      </c>
      <c r="BE5" s="9">
        <f t="shared" si="26"/>
        <v>1</v>
      </c>
      <c r="BG5" s="9" t="e">
        <f t="shared" si="27"/>
        <v>#N/A</v>
      </c>
      <c r="BH5" s="9" t="e">
        <f t="shared" si="28"/>
        <v>#N/A</v>
      </c>
      <c r="BJ5" s="21"/>
      <c r="BK5" s="82">
        <f>BK4-BK3+BJ5</f>
        <v>0</v>
      </c>
      <c r="BM5" s="21"/>
      <c r="BN5" s="82">
        <f>BN4-BN3+BM5</f>
        <v>0</v>
      </c>
      <c r="BP5" s="21"/>
      <c r="BQ5" s="82">
        <f>BQ4-BQ3+BP5</f>
        <v>0</v>
      </c>
      <c r="BS5" s="21"/>
      <c r="BT5" s="82">
        <f>BT4-BT3+BS5</f>
        <v>0</v>
      </c>
    </row>
    <row r="6" spans="1:72" x14ac:dyDescent="0.2">
      <c r="A6" s="17" t="s">
        <v>3</v>
      </c>
      <c r="B6" s="18">
        <f t="shared" si="0"/>
        <v>15</v>
      </c>
      <c r="C6" s="19">
        <f t="shared" si="1"/>
        <v>1</v>
      </c>
      <c r="D6" s="14" t="s">
        <v>398</v>
      </c>
      <c r="E6" s="14" t="s">
        <v>419</v>
      </c>
      <c r="F6" s="14" t="s">
        <v>399</v>
      </c>
      <c r="G6" s="14" t="s">
        <v>400</v>
      </c>
      <c r="H6" s="14" t="s">
        <v>401</v>
      </c>
      <c r="I6" s="14" t="s">
        <v>402</v>
      </c>
      <c r="J6" s="14" t="s">
        <v>413</v>
      </c>
      <c r="K6" s="14" t="s">
        <v>403</v>
      </c>
      <c r="L6" s="14" t="s">
        <v>128</v>
      </c>
      <c r="M6" s="14" t="s">
        <v>404</v>
      </c>
      <c r="N6" s="14" t="s">
        <v>405</v>
      </c>
      <c r="O6" s="14" t="s">
        <v>406</v>
      </c>
      <c r="P6" s="14" t="s">
        <v>233</v>
      </c>
      <c r="Q6" s="14" t="s">
        <v>415</v>
      </c>
      <c r="R6" s="14" t="s">
        <v>235</v>
      </c>
      <c r="S6" s="14" t="s">
        <v>280</v>
      </c>
      <c r="T6" s="14" t="s">
        <v>261</v>
      </c>
      <c r="U6" s="14" t="s">
        <v>418</v>
      </c>
      <c r="V6" s="14" t="s">
        <v>372</v>
      </c>
      <c r="W6" s="14" t="s">
        <v>373</v>
      </c>
      <c r="X6" s="14" t="s">
        <v>409</v>
      </c>
      <c r="Y6" s="14" t="s">
        <v>260</v>
      </c>
      <c r="Z6" s="14" t="s">
        <v>286</v>
      </c>
      <c r="AA6" s="14" t="s">
        <v>416</v>
      </c>
      <c r="AB6" s="14" t="s">
        <v>411</v>
      </c>
      <c r="AD6" s="15" t="s">
        <v>411</v>
      </c>
      <c r="AE6" s="60" t="s">
        <v>416</v>
      </c>
      <c r="AG6" s="9">
        <f t="shared" si="2"/>
        <v>1</v>
      </c>
      <c r="AH6" s="9">
        <f t="shared" si="3"/>
        <v>1</v>
      </c>
      <c r="AI6" s="9">
        <f t="shared" si="4"/>
        <v>1</v>
      </c>
      <c r="AJ6" s="9">
        <f t="shared" si="5"/>
        <v>1</v>
      </c>
      <c r="AK6" s="9">
        <f t="shared" si="6"/>
        <v>1</v>
      </c>
      <c r="AL6" s="9">
        <f t="shared" si="7"/>
        <v>0</v>
      </c>
      <c r="AM6" s="9">
        <f t="shared" si="8"/>
        <v>0</v>
      </c>
      <c r="AN6" s="9">
        <f t="shared" si="9"/>
        <v>0</v>
      </c>
      <c r="AO6" s="9">
        <f t="shared" si="10"/>
        <v>0</v>
      </c>
      <c r="AP6" s="9">
        <f t="shared" si="11"/>
        <v>1</v>
      </c>
      <c r="AQ6" s="9">
        <f t="shared" si="12"/>
        <v>1</v>
      </c>
      <c r="AR6" s="9">
        <f t="shared" si="13"/>
        <v>1</v>
      </c>
      <c r="AS6" s="9">
        <f t="shared" si="14"/>
        <v>1</v>
      </c>
      <c r="AT6" s="9">
        <f t="shared" si="15"/>
        <v>1</v>
      </c>
      <c r="AU6" s="9">
        <f t="shared" si="16"/>
        <v>0</v>
      </c>
      <c r="AV6" s="9">
        <f t="shared" si="17"/>
        <v>1</v>
      </c>
      <c r="AW6" s="9">
        <f t="shared" si="18"/>
        <v>1</v>
      </c>
      <c r="AX6" s="9">
        <f t="shared" si="19"/>
        <v>0</v>
      </c>
      <c r="AY6" s="9">
        <f t="shared" si="20"/>
        <v>0</v>
      </c>
      <c r="AZ6" s="9">
        <f t="shared" si="21"/>
        <v>0</v>
      </c>
      <c r="BA6" s="9">
        <f t="shared" si="22"/>
        <v>1</v>
      </c>
      <c r="BB6" s="9">
        <f t="shared" si="23"/>
        <v>0</v>
      </c>
      <c r="BC6" s="9">
        <f t="shared" si="24"/>
        <v>1</v>
      </c>
      <c r="BD6" s="9">
        <f t="shared" si="25"/>
        <v>0</v>
      </c>
      <c r="BE6" s="9">
        <f t="shared" si="26"/>
        <v>1</v>
      </c>
      <c r="BG6" s="9">
        <f t="shared" si="27"/>
        <v>1</v>
      </c>
      <c r="BH6" s="9" t="e">
        <f t="shared" si="28"/>
        <v>#N/A</v>
      </c>
      <c r="BJ6" s="24"/>
      <c r="BK6" s="57">
        <v>0</v>
      </c>
      <c r="BM6" s="24"/>
      <c r="BN6" s="57">
        <v>0</v>
      </c>
      <c r="BP6" s="24"/>
      <c r="BQ6" s="57">
        <v>0</v>
      </c>
      <c r="BS6" s="24"/>
      <c r="BT6" s="57">
        <v>0</v>
      </c>
    </row>
    <row r="7" spans="1:72" x14ac:dyDescent="0.2">
      <c r="A7" s="17" t="s">
        <v>4</v>
      </c>
      <c r="B7" s="18">
        <f t="shared" si="0"/>
        <v>16</v>
      </c>
      <c r="C7" s="19">
        <f t="shared" si="1"/>
        <v>1</v>
      </c>
      <c r="D7" s="14" t="s">
        <v>412</v>
      </c>
      <c r="E7" s="14" t="s">
        <v>419</v>
      </c>
      <c r="F7" s="14" t="s">
        <v>399</v>
      </c>
      <c r="G7" s="14" t="s">
        <v>400</v>
      </c>
      <c r="H7" s="14" t="s">
        <v>401</v>
      </c>
      <c r="I7" s="14" t="s">
        <v>402</v>
      </c>
      <c r="J7" s="14" t="s">
        <v>64</v>
      </c>
      <c r="K7" s="14" t="s">
        <v>403</v>
      </c>
      <c r="L7" s="14" t="s">
        <v>414</v>
      </c>
      <c r="M7" s="14" t="s">
        <v>404</v>
      </c>
      <c r="N7" s="14" t="s">
        <v>405</v>
      </c>
      <c r="O7" s="14" t="s">
        <v>406</v>
      </c>
      <c r="P7" s="14" t="s">
        <v>233</v>
      </c>
      <c r="Q7" s="14" t="s">
        <v>415</v>
      </c>
      <c r="R7" s="14" t="s">
        <v>235</v>
      </c>
      <c r="S7" s="14" t="s">
        <v>280</v>
      </c>
      <c r="T7" s="14" t="s">
        <v>408</v>
      </c>
      <c r="U7" s="14" t="s">
        <v>418</v>
      </c>
      <c r="V7" s="14" t="s">
        <v>372</v>
      </c>
      <c r="W7" s="14" t="s">
        <v>373</v>
      </c>
      <c r="X7" s="14" t="s">
        <v>409</v>
      </c>
      <c r="Y7" s="14" t="s">
        <v>260</v>
      </c>
      <c r="Z7" s="14" t="s">
        <v>286</v>
      </c>
      <c r="AA7" s="14" t="s">
        <v>410</v>
      </c>
      <c r="AB7" s="14" t="s">
        <v>411</v>
      </c>
      <c r="AD7" s="15" t="s">
        <v>286</v>
      </c>
      <c r="AE7" s="60" t="s">
        <v>403</v>
      </c>
      <c r="AG7" s="9">
        <f t="shared" si="2"/>
        <v>0</v>
      </c>
      <c r="AH7" s="9">
        <f t="shared" si="3"/>
        <v>1</v>
      </c>
      <c r="AI7" s="9">
        <f t="shared" si="4"/>
        <v>1</v>
      </c>
      <c r="AJ7" s="9">
        <f t="shared" si="5"/>
        <v>1</v>
      </c>
      <c r="AK7" s="9">
        <f t="shared" si="6"/>
        <v>1</v>
      </c>
      <c r="AL7" s="9">
        <f t="shared" si="7"/>
        <v>0</v>
      </c>
      <c r="AM7" s="9">
        <f t="shared" si="8"/>
        <v>1</v>
      </c>
      <c r="AN7" s="9">
        <f t="shared" si="9"/>
        <v>0</v>
      </c>
      <c r="AO7" s="9">
        <f t="shared" si="10"/>
        <v>1</v>
      </c>
      <c r="AP7" s="9">
        <f t="shared" si="11"/>
        <v>1</v>
      </c>
      <c r="AQ7" s="9">
        <f t="shared" si="12"/>
        <v>1</v>
      </c>
      <c r="AR7" s="9">
        <f t="shared" si="13"/>
        <v>1</v>
      </c>
      <c r="AS7" s="9">
        <f t="shared" si="14"/>
        <v>1</v>
      </c>
      <c r="AT7" s="9">
        <f t="shared" si="15"/>
        <v>1</v>
      </c>
      <c r="AU7" s="9">
        <f t="shared" si="16"/>
        <v>0</v>
      </c>
      <c r="AV7" s="9">
        <f t="shared" si="17"/>
        <v>1</v>
      </c>
      <c r="AW7" s="9">
        <f t="shared" si="18"/>
        <v>0</v>
      </c>
      <c r="AX7" s="9">
        <f t="shared" si="19"/>
        <v>0</v>
      </c>
      <c r="AY7" s="9">
        <f t="shared" si="20"/>
        <v>0</v>
      </c>
      <c r="AZ7" s="9">
        <f t="shared" si="21"/>
        <v>0</v>
      </c>
      <c r="BA7" s="9">
        <f t="shared" si="22"/>
        <v>1</v>
      </c>
      <c r="BB7" s="9">
        <f t="shared" si="23"/>
        <v>0</v>
      </c>
      <c r="BC7" s="9">
        <f t="shared" si="24"/>
        <v>1</v>
      </c>
      <c r="BD7" s="9">
        <f t="shared" si="25"/>
        <v>1</v>
      </c>
      <c r="BE7" s="9">
        <f t="shared" si="26"/>
        <v>1</v>
      </c>
      <c r="BG7" s="9">
        <f t="shared" si="27"/>
        <v>1</v>
      </c>
      <c r="BH7" s="9" t="e">
        <f t="shared" si="28"/>
        <v>#N/A</v>
      </c>
      <c r="BJ7" s="23"/>
      <c r="BK7" s="58">
        <v>0</v>
      </c>
      <c r="BM7" s="23"/>
      <c r="BN7" s="58">
        <v>0</v>
      </c>
      <c r="BP7" s="23"/>
      <c r="BQ7" s="58">
        <v>0</v>
      </c>
      <c r="BS7" s="23"/>
      <c r="BT7" s="58">
        <v>0</v>
      </c>
    </row>
    <row r="8" spans="1:72" x14ac:dyDescent="0.2">
      <c r="A8" s="17" t="s">
        <v>5</v>
      </c>
      <c r="B8" s="18">
        <f t="shared" si="0"/>
        <v>16</v>
      </c>
      <c r="C8" s="19">
        <f t="shared" si="1"/>
        <v>1</v>
      </c>
      <c r="D8" s="14" t="s">
        <v>412</v>
      </c>
      <c r="E8" s="14" t="s">
        <v>419</v>
      </c>
      <c r="F8" s="14" t="s">
        <v>399</v>
      </c>
      <c r="G8" s="14" t="s">
        <v>400</v>
      </c>
      <c r="H8" s="14" t="s">
        <v>401</v>
      </c>
      <c r="I8" s="14" t="s">
        <v>402</v>
      </c>
      <c r="J8" s="14" t="s">
        <v>413</v>
      </c>
      <c r="K8" s="14" t="s">
        <v>403</v>
      </c>
      <c r="L8" s="14" t="s">
        <v>414</v>
      </c>
      <c r="M8" s="14" t="s">
        <v>404</v>
      </c>
      <c r="N8" s="14" t="s">
        <v>405</v>
      </c>
      <c r="O8" s="14" t="s">
        <v>310</v>
      </c>
      <c r="P8" s="14" t="s">
        <v>233</v>
      </c>
      <c r="Q8" s="14" t="s">
        <v>204</v>
      </c>
      <c r="R8" s="14" t="s">
        <v>407</v>
      </c>
      <c r="S8" s="14" t="s">
        <v>280</v>
      </c>
      <c r="T8" s="14" t="s">
        <v>408</v>
      </c>
      <c r="U8" s="14" t="s">
        <v>418</v>
      </c>
      <c r="V8" s="14" t="s">
        <v>372</v>
      </c>
      <c r="W8" s="14" t="s">
        <v>420</v>
      </c>
      <c r="X8" s="14" t="s">
        <v>409</v>
      </c>
      <c r="Y8" s="14" t="s">
        <v>421</v>
      </c>
      <c r="Z8" s="14" t="s">
        <v>286</v>
      </c>
      <c r="AA8" s="14" t="s">
        <v>410</v>
      </c>
      <c r="AB8" s="14" t="s">
        <v>411</v>
      </c>
      <c r="AD8" s="60" t="s">
        <v>372</v>
      </c>
      <c r="AE8" s="15" t="s">
        <v>409</v>
      </c>
      <c r="AG8" s="9">
        <f t="shared" si="2"/>
        <v>0</v>
      </c>
      <c r="AH8" s="9">
        <f t="shared" si="3"/>
        <v>1</v>
      </c>
      <c r="AI8" s="9">
        <f t="shared" si="4"/>
        <v>1</v>
      </c>
      <c r="AJ8" s="9">
        <f t="shared" si="5"/>
        <v>1</v>
      </c>
      <c r="AK8" s="9">
        <f t="shared" si="6"/>
        <v>1</v>
      </c>
      <c r="AL8" s="9">
        <f t="shared" si="7"/>
        <v>0</v>
      </c>
      <c r="AM8" s="9">
        <f t="shared" si="8"/>
        <v>0</v>
      </c>
      <c r="AN8" s="9">
        <f t="shared" si="9"/>
        <v>0</v>
      </c>
      <c r="AO8" s="9">
        <f t="shared" si="10"/>
        <v>1</v>
      </c>
      <c r="AP8" s="9">
        <f t="shared" si="11"/>
        <v>1</v>
      </c>
      <c r="AQ8" s="9">
        <f t="shared" si="12"/>
        <v>1</v>
      </c>
      <c r="AR8" s="9">
        <f t="shared" si="13"/>
        <v>0</v>
      </c>
      <c r="AS8" s="9">
        <f t="shared" si="14"/>
        <v>1</v>
      </c>
      <c r="AT8" s="9">
        <f t="shared" si="15"/>
        <v>0</v>
      </c>
      <c r="AU8" s="9">
        <f t="shared" si="16"/>
        <v>1</v>
      </c>
      <c r="AV8" s="9">
        <f t="shared" si="17"/>
        <v>1</v>
      </c>
      <c r="AW8" s="9">
        <f t="shared" si="18"/>
        <v>0</v>
      </c>
      <c r="AX8" s="9">
        <f t="shared" si="19"/>
        <v>0</v>
      </c>
      <c r="AY8" s="9">
        <f t="shared" si="20"/>
        <v>0</v>
      </c>
      <c r="AZ8" s="9">
        <f t="shared" si="21"/>
        <v>1</v>
      </c>
      <c r="BA8" s="9">
        <f t="shared" si="22"/>
        <v>1</v>
      </c>
      <c r="BB8" s="9">
        <f t="shared" si="23"/>
        <v>1</v>
      </c>
      <c r="BC8" s="9">
        <f t="shared" si="24"/>
        <v>1</v>
      </c>
      <c r="BD8" s="9">
        <f t="shared" si="25"/>
        <v>1</v>
      </c>
      <c r="BE8" s="9">
        <f t="shared" si="26"/>
        <v>1</v>
      </c>
      <c r="BG8" s="9" t="e">
        <f t="shared" si="27"/>
        <v>#N/A</v>
      </c>
      <c r="BH8" s="9">
        <f t="shared" si="28"/>
        <v>1</v>
      </c>
      <c r="BJ8" s="21"/>
      <c r="BK8" s="82">
        <f>BK7-BK6+BJ8</f>
        <v>0</v>
      </c>
      <c r="BM8" s="21"/>
      <c r="BN8" s="82">
        <f>BN7-BN6+BM8</f>
        <v>0</v>
      </c>
      <c r="BP8" s="21"/>
      <c r="BQ8" s="82">
        <f>BQ7-BQ6+BP8</f>
        <v>0</v>
      </c>
      <c r="BS8" s="21"/>
      <c r="BT8" s="82">
        <f>BT7-BT6+BS8</f>
        <v>0</v>
      </c>
    </row>
    <row r="9" spans="1:72" x14ac:dyDescent="0.2">
      <c r="A9" s="17" t="s">
        <v>274</v>
      </c>
      <c r="B9" s="18">
        <f t="shared" si="0"/>
        <v>13</v>
      </c>
      <c r="C9" s="19">
        <f t="shared" si="1"/>
        <v>2</v>
      </c>
      <c r="D9" s="14" t="s">
        <v>398</v>
      </c>
      <c r="E9" s="14" t="s">
        <v>346</v>
      </c>
      <c r="F9" s="14" t="s">
        <v>399</v>
      </c>
      <c r="G9" s="14" t="s">
        <v>422</v>
      </c>
      <c r="H9" s="14" t="s">
        <v>401</v>
      </c>
      <c r="I9" s="14" t="s">
        <v>402</v>
      </c>
      <c r="J9" s="14" t="s">
        <v>64</v>
      </c>
      <c r="K9" s="14" t="s">
        <v>403</v>
      </c>
      <c r="L9" s="14" t="s">
        <v>414</v>
      </c>
      <c r="M9" s="14" t="s">
        <v>404</v>
      </c>
      <c r="N9" s="14" t="s">
        <v>405</v>
      </c>
      <c r="O9" s="14" t="s">
        <v>406</v>
      </c>
      <c r="P9" s="14" t="s">
        <v>417</v>
      </c>
      <c r="Q9" s="14" t="s">
        <v>204</v>
      </c>
      <c r="R9" s="14" t="s">
        <v>407</v>
      </c>
      <c r="S9" s="14" t="s">
        <v>280</v>
      </c>
      <c r="T9" s="14" t="s">
        <v>408</v>
      </c>
      <c r="U9" s="14" t="s">
        <v>418</v>
      </c>
      <c r="V9" s="14" t="s">
        <v>372</v>
      </c>
      <c r="W9" s="14" t="s">
        <v>373</v>
      </c>
      <c r="X9" s="14" t="s">
        <v>409</v>
      </c>
      <c r="Y9" s="14" t="s">
        <v>260</v>
      </c>
      <c r="Z9" s="14" t="s">
        <v>286</v>
      </c>
      <c r="AA9" s="14" t="s">
        <v>416</v>
      </c>
      <c r="AB9" s="14" t="s">
        <v>411</v>
      </c>
      <c r="AD9" s="15" t="s">
        <v>409</v>
      </c>
      <c r="AE9" s="15" t="s">
        <v>411</v>
      </c>
      <c r="AG9" s="9">
        <f t="shared" si="2"/>
        <v>1</v>
      </c>
      <c r="AH9" s="9">
        <f t="shared" si="3"/>
        <v>0</v>
      </c>
      <c r="AI9" s="9">
        <f t="shared" si="4"/>
        <v>1</v>
      </c>
      <c r="AJ9" s="9">
        <f t="shared" si="5"/>
        <v>0</v>
      </c>
      <c r="AK9" s="9">
        <f t="shared" si="6"/>
        <v>1</v>
      </c>
      <c r="AL9" s="9">
        <f t="shared" si="7"/>
        <v>0</v>
      </c>
      <c r="AM9" s="9">
        <f t="shared" si="8"/>
        <v>1</v>
      </c>
      <c r="AN9" s="9">
        <f t="shared" si="9"/>
        <v>0</v>
      </c>
      <c r="AO9" s="9">
        <f t="shared" si="10"/>
        <v>1</v>
      </c>
      <c r="AP9" s="9">
        <f t="shared" si="11"/>
        <v>1</v>
      </c>
      <c r="AQ9" s="9">
        <f t="shared" si="12"/>
        <v>1</v>
      </c>
      <c r="AR9" s="9">
        <f t="shared" si="13"/>
        <v>1</v>
      </c>
      <c r="AS9" s="9">
        <f t="shared" si="14"/>
        <v>0</v>
      </c>
      <c r="AT9" s="9">
        <f t="shared" si="15"/>
        <v>0</v>
      </c>
      <c r="AU9" s="9">
        <f t="shared" si="16"/>
        <v>1</v>
      </c>
      <c r="AV9" s="9">
        <f t="shared" si="17"/>
        <v>1</v>
      </c>
      <c r="AW9" s="9">
        <f t="shared" si="18"/>
        <v>0</v>
      </c>
      <c r="AX9" s="9">
        <f t="shared" si="19"/>
        <v>0</v>
      </c>
      <c r="AY9" s="9">
        <f t="shared" si="20"/>
        <v>0</v>
      </c>
      <c r="AZ9" s="9">
        <f t="shared" si="21"/>
        <v>0</v>
      </c>
      <c r="BA9" s="9">
        <f t="shared" si="22"/>
        <v>1</v>
      </c>
      <c r="BB9" s="9">
        <f t="shared" si="23"/>
        <v>0</v>
      </c>
      <c r="BC9" s="9">
        <f t="shared" si="24"/>
        <v>1</v>
      </c>
      <c r="BD9" s="9">
        <f t="shared" si="25"/>
        <v>0</v>
      </c>
      <c r="BE9" s="9">
        <f t="shared" si="26"/>
        <v>1</v>
      </c>
      <c r="BG9" s="9">
        <f t="shared" si="27"/>
        <v>1</v>
      </c>
      <c r="BH9" s="9">
        <f t="shared" si="28"/>
        <v>1</v>
      </c>
      <c r="BJ9" s="24"/>
      <c r="BK9" s="57">
        <v>0</v>
      </c>
      <c r="BM9" s="24"/>
      <c r="BN9" s="57">
        <v>0</v>
      </c>
      <c r="BP9" s="24"/>
      <c r="BQ9" s="57">
        <v>0</v>
      </c>
      <c r="BS9" s="24"/>
      <c r="BT9" s="57">
        <v>0</v>
      </c>
    </row>
    <row r="10" spans="1:72" x14ac:dyDescent="0.2">
      <c r="A10" s="17" t="s">
        <v>6</v>
      </c>
      <c r="B10" s="18">
        <f t="shared" si="0"/>
        <v>12</v>
      </c>
      <c r="C10" s="19">
        <f t="shared" si="1"/>
        <v>1</v>
      </c>
      <c r="D10" s="14" t="s">
        <v>398</v>
      </c>
      <c r="E10" s="14" t="s">
        <v>346</v>
      </c>
      <c r="F10" s="14" t="s">
        <v>399</v>
      </c>
      <c r="G10" s="14" t="s">
        <v>422</v>
      </c>
      <c r="H10" s="14" t="s">
        <v>401</v>
      </c>
      <c r="I10" s="14" t="s">
        <v>402</v>
      </c>
      <c r="J10" s="14" t="s">
        <v>64</v>
      </c>
      <c r="K10" s="14" t="s">
        <v>403</v>
      </c>
      <c r="L10" s="14" t="s">
        <v>128</v>
      </c>
      <c r="M10" s="14" t="s">
        <v>404</v>
      </c>
      <c r="N10" s="14" t="s">
        <v>405</v>
      </c>
      <c r="O10" s="14" t="s">
        <v>406</v>
      </c>
      <c r="P10" s="14" t="s">
        <v>233</v>
      </c>
      <c r="Q10" s="14" t="s">
        <v>204</v>
      </c>
      <c r="R10" s="14" t="s">
        <v>407</v>
      </c>
      <c r="S10" s="14" t="s">
        <v>347</v>
      </c>
      <c r="T10" s="14" t="s">
        <v>408</v>
      </c>
      <c r="U10" s="14" t="s">
        <v>418</v>
      </c>
      <c r="V10" s="14" t="s">
        <v>372</v>
      </c>
      <c r="W10" s="14" t="s">
        <v>373</v>
      </c>
      <c r="X10" s="14" t="s">
        <v>409</v>
      </c>
      <c r="Y10" s="14" t="s">
        <v>260</v>
      </c>
      <c r="Z10" s="14" t="s">
        <v>286</v>
      </c>
      <c r="AA10" s="14" t="s">
        <v>416</v>
      </c>
      <c r="AB10" s="14" t="s">
        <v>411</v>
      </c>
      <c r="AD10" s="60" t="s">
        <v>403</v>
      </c>
      <c r="AE10" s="15" t="s">
        <v>401</v>
      </c>
      <c r="AG10" s="9">
        <f t="shared" si="2"/>
        <v>1</v>
      </c>
      <c r="AH10" s="9">
        <f t="shared" si="3"/>
        <v>0</v>
      </c>
      <c r="AI10" s="9">
        <f t="shared" si="4"/>
        <v>1</v>
      </c>
      <c r="AJ10" s="9">
        <f t="shared" si="5"/>
        <v>0</v>
      </c>
      <c r="AK10" s="9">
        <f t="shared" si="6"/>
        <v>1</v>
      </c>
      <c r="AL10" s="9">
        <f t="shared" si="7"/>
        <v>0</v>
      </c>
      <c r="AM10" s="9">
        <f t="shared" si="8"/>
        <v>1</v>
      </c>
      <c r="AN10" s="9">
        <f t="shared" si="9"/>
        <v>0</v>
      </c>
      <c r="AO10" s="9">
        <f t="shared" si="10"/>
        <v>0</v>
      </c>
      <c r="AP10" s="9">
        <f t="shared" si="11"/>
        <v>1</v>
      </c>
      <c r="AQ10" s="9">
        <f t="shared" si="12"/>
        <v>1</v>
      </c>
      <c r="AR10" s="9">
        <f t="shared" si="13"/>
        <v>1</v>
      </c>
      <c r="AS10" s="9">
        <f t="shared" si="14"/>
        <v>1</v>
      </c>
      <c r="AT10" s="9">
        <f t="shared" si="15"/>
        <v>0</v>
      </c>
      <c r="AU10" s="9">
        <f t="shared" si="16"/>
        <v>1</v>
      </c>
      <c r="AV10" s="9">
        <f t="shared" si="17"/>
        <v>0</v>
      </c>
      <c r="AW10" s="9">
        <f t="shared" si="18"/>
        <v>0</v>
      </c>
      <c r="AX10" s="9">
        <f t="shared" si="19"/>
        <v>0</v>
      </c>
      <c r="AY10" s="9">
        <f t="shared" si="20"/>
        <v>0</v>
      </c>
      <c r="AZ10" s="9">
        <f t="shared" si="21"/>
        <v>0</v>
      </c>
      <c r="BA10" s="9">
        <f t="shared" si="22"/>
        <v>1</v>
      </c>
      <c r="BB10" s="9">
        <f t="shared" si="23"/>
        <v>0</v>
      </c>
      <c r="BC10" s="9">
        <f t="shared" si="24"/>
        <v>1</v>
      </c>
      <c r="BD10" s="9">
        <f t="shared" si="25"/>
        <v>0</v>
      </c>
      <c r="BE10" s="9">
        <f t="shared" si="26"/>
        <v>1</v>
      </c>
      <c r="BG10" s="9" t="e">
        <f t="shared" si="27"/>
        <v>#N/A</v>
      </c>
      <c r="BH10" s="9">
        <f t="shared" si="28"/>
        <v>1</v>
      </c>
      <c r="BJ10" s="23"/>
      <c r="BK10" s="58">
        <v>0</v>
      </c>
      <c r="BM10" s="23"/>
      <c r="BN10" s="58">
        <v>0</v>
      </c>
      <c r="BP10" s="23"/>
      <c r="BQ10" s="58">
        <v>0</v>
      </c>
      <c r="BS10" s="23"/>
      <c r="BT10" s="58">
        <v>0</v>
      </c>
    </row>
    <row r="11" spans="1:72" x14ac:dyDescent="0.2">
      <c r="A11" s="17" t="s">
        <v>7</v>
      </c>
      <c r="B11" s="18">
        <f t="shared" si="0"/>
        <v>16</v>
      </c>
      <c r="C11" s="19">
        <f t="shared" si="1"/>
        <v>1</v>
      </c>
      <c r="D11" s="14" t="s">
        <v>398</v>
      </c>
      <c r="E11" s="14" t="s">
        <v>346</v>
      </c>
      <c r="F11" s="14" t="s">
        <v>399</v>
      </c>
      <c r="G11" s="14" t="s">
        <v>400</v>
      </c>
      <c r="H11" s="14" t="s">
        <v>401</v>
      </c>
      <c r="I11" s="14" t="s">
        <v>402</v>
      </c>
      <c r="J11" s="14" t="s">
        <v>413</v>
      </c>
      <c r="K11" s="14" t="s">
        <v>315</v>
      </c>
      <c r="L11" s="14" t="s">
        <v>414</v>
      </c>
      <c r="M11" s="14" t="s">
        <v>404</v>
      </c>
      <c r="N11" s="14" t="s">
        <v>405</v>
      </c>
      <c r="O11" s="14" t="s">
        <v>406</v>
      </c>
      <c r="P11" s="14" t="s">
        <v>233</v>
      </c>
      <c r="Q11" s="14" t="s">
        <v>204</v>
      </c>
      <c r="R11" s="14" t="s">
        <v>407</v>
      </c>
      <c r="S11" s="14" t="s">
        <v>280</v>
      </c>
      <c r="T11" s="14" t="s">
        <v>408</v>
      </c>
      <c r="U11" s="14" t="s">
        <v>418</v>
      </c>
      <c r="V11" s="14" t="s">
        <v>372</v>
      </c>
      <c r="W11" s="14" t="s">
        <v>373</v>
      </c>
      <c r="X11" s="14" t="s">
        <v>409</v>
      </c>
      <c r="Y11" s="14" t="s">
        <v>260</v>
      </c>
      <c r="Z11" s="14" t="s">
        <v>286</v>
      </c>
      <c r="AA11" s="14" t="s">
        <v>410</v>
      </c>
      <c r="AB11" s="14" t="s">
        <v>411</v>
      </c>
      <c r="AD11" s="15" t="s">
        <v>411</v>
      </c>
      <c r="AE11" s="60" t="s">
        <v>372</v>
      </c>
      <c r="AG11" s="9">
        <f t="shared" si="2"/>
        <v>1</v>
      </c>
      <c r="AH11" s="9">
        <f t="shared" si="3"/>
        <v>0</v>
      </c>
      <c r="AI11" s="9">
        <f t="shared" si="4"/>
        <v>1</v>
      </c>
      <c r="AJ11" s="9">
        <f t="shared" si="5"/>
        <v>1</v>
      </c>
      <c r="AK11" s="9">
        <f t="shared" si="6"/>
        <v>1</v>
      </c>
      <c r="AL11" s="9">
        <f t="shared" si="7"/>
        <v>0</v>
      </c>
      <c r="AM11" s="9">
        <f t="shared" si="8"/>
        <v>0</v>
      </c>
      <c r="AN11" s="9">
        <f t="shared" si="9"/>
        <v>1</v>
      </c>
      <c r="AO11" s="9">
        <f t="shared" si="10"/>
        <v>1</v>
      </c>
      <c r="AP11" s="9">
        <f t="shared" si="11"/>
        <v>1</v>
      </c>
      <c r="AQ11" s="9">
        <f t="shared" si="12"/>
        <v>1</v>
      </c>
      <c r="AR11" s="9">
        <f t="shared" si="13"/>
        <v>1</v>
      </c>
      <c r="AS11" s="9">
        <f t="shared" si="14"/>
        <v>1</v>
      </c>
      <c r="AT11" s="9">
        <f t="shared" si="15"/>
        <v>0</v>
      </c>
      <c r="AU11" s="9">
        <f t="shared" si="16"/>
        <v>1</v>
      </c>
      <c r="AV11" s="9">
        <f t="shared" si="17"/>
        <v>1</v>
      </c>
      <c r="AW11" s="9">
        <f t="shared" si="18"/>
        <v>0</v>
      </c>
      <c r="AX11" s="9">
        <f t="shared" si="19"/>
        <v>0</v>
      </c>
      <c r="AY11" s="9">
        <f t="shared" si="20"/>
        <v>0</v>
      </c>
      <c r="AZ11" s="9">
        <f t="shared" si="21"/>
        <v>0</v>
      </c>
      <c r="BA11" s="9">
        <f t="shared" si="22"/>
        <v>1</v>
      </c>
      <c r="BB11" s="9">
        <f t="shared" si="23"/>
        <v>0</v>
      </c>
      <c r="BC11" s="9">
        <f t="shared" si="24"/>
        <v>1</v>
      </c>
      <c r="BD11" s="9">
        <f t="shared" si="25"/>
        <v>1</v>
      </c>
      <c r="BE11" s="9">
        <f t="shared" si="26"/>
        <v>1</v>
      </c>
      <c r="BG11" s="9">
        <f t="shared" si="27"/>
        <v>1</v>
      </c>
      <c r="BH11" s="9" t="e">
        <f t="shared" si="28"/>
        <v>#N/A</v>
      </c>
      <c r="BJ11" s="21"/>
      <c r="BK11" s="82">
        <f>BK10-BK9+BJ11</f>
        <v>0</v>
      </c>
      <c r="BM11" s="21"/>
      <c r="BN11" s="82">
        <f>BN10-BN9+BM11</f>
        <v>0</v>
      </c>
      <c r="BP11" s="21"/>
      <c r="BQ11" s="82">
        <f>BQ10-BQ9+BP11</f>
        <v>0</v>
      </c>
      <c r="BS11" s="21"/>
      <c r="BT11" s="82">
        <f>BT10-BT9+BS11</f>
        <v>0</v>
      </c>
    </row>
    <row r="12" spans="1:72" x14ac:dyDescent="0.2">
      <c r="A12" s="17" t="s">
        <v>8</v>
      </c>
      <c r="B12" s="18">
        <f t="shared" si="0"/>
        <v>15</v>
      </c>
      <c r="C12" s="19">
        <f t="shared" si="1"/>
        <v>1</v>
      </c>
      <c r="D12" s="14" t="s">
        <v>412</v>
      </c>
      <c r="E12" s="14" t="s">
        <v>419</v>
      </c>
      <c r="F12" s="14" t="s">
        <v>194</v>
      </c>
      <c r="G12" s="14" t="s">
        <v>422</v>
      </c>
      <c r="H12" s="14" t="s">
        <v>289</v>
      </c>
      <c r="I12" s="14" t="s">
        <v>266</v>
      </c>
      <c r="J12" s="14" t="s">
        <v>64</v>
      </c>
      <c r="K12" s="14" t="s">
        <v>403</v>
      </c>
      <c r="L12" s="14" t="s">
        <v>414</v>
      </c>
      <c r="M12" s="14" t="s">
        <v>404</v>
      </c>
      <c r="N12" s="14" t="s">
        <v>405</v>
      </c>
      <c r="O12" s="14" t="s">
        <v>406</v>
      </c>
      <c r="P12" s="14" t="s">
        <v>417</v>
      </c>
      <c r="Q12" s="14" t="s">
        <v>415</v>
      </c>
      <c r="R12" s="14" t="s">
        <v>407</v>
      </c>
      <c r="S12" s="14" t="s">
        <v>280</v>
      </c>
      <c r="T12" s="14" t="s">
        <v>261</v>
      </c>
      <c r="U12" s="14" t="s">
        <v>418</v>
      </c>
      <c r="V12" s="14" t="s">
        <v>372</v>
      </c>
      <c r="W12" s="14" t="s">
        <v>420</v>
      </c>
      <c r="X12" s="14" t="s">
        <v>409</v>
      </c>
      <c r="Y12" s="14" t="s">
        <v>260</v>
      </c>
      <c r="Z12" s="14" t="s">
        <v>351</v>
      </c>
      <c r="AA12" s="14" t="s">
        <v>410</v>
      </c>
      <c r="AB12" s="14" t="s">
        <v>411</v>
      </c>
      <c r="AD12" s="15" t="s">
        <v>411</v>
      </c>
      <c r="AE12" s="60" t="s">
        <v>260</v>
      </c>
      <c r="AG12" s="9">
        <f t="shared" si="2"/>
        <v>0</v>
      </c>
      <c r="AH12" s="9">
        <f t="shared" si="3"/>
        <v>1</v>
      </c>
      <c r="AI12" s="9">
        <f t="shared" si="4"/>
        <v>0</v>
      </c>
      <c r="AJ12" s="9">
        <f t="shared" si="5"/>
        <v>0</v>
      </c>
      <c r="AK12" s="9">
        <f t="shared" si="6"/>
        <v>0</v>
      </c>
      <c r="AL12" s="9">
        <f t="shared" si="7"/>
        <v>1</v>
      </c>
      <c r="AM12" s="9">
        <f t="shared" si="8"/>
        <v>1</v>
      </c>
      <c r="AN12" s="9">
        <f t="shared" si="9"/>
        <v>0</v>
      </c>
      <c r="AO12" s="9">
        <f t="shared" si="10"/>
        <v>1</v>
      </c>
      <c r="AP12" s="9">
        <f t="shared" si="11"/>
        <v>1</v>
      </c>
      <c r="AQ12" s="9">
        <f t="shared" si="12"/>
        <v>1</v>
      </c>
      <c r="AR12" s="9">
        <f t="shared" si="13"/>
        <v>1</v>
      </c>
      <c r="AS12" s="9">
        <f t="shared" si="14"/>
        <v>0</v>
      </c>
      <c r="AT12" s="9">
        <f t="shared" si="15"/>
        <v>1</v>
      </c>
      <c r="AU12" s="9">
        <f t="shared" si="16"/>
        <v>1</v>
      </c>
      <c r="AV12" s="9">
        <f t="shared" si="17"/>
        <v>1</v>
      </c>
      <c r="AW12" s="9">
        <f t="shared" si="18"/>
        <v>1</v>
      </c>
      <c r="AX12" s="9">
        <f t="shared" si="19"/>
        <v>0</v>
      </c>
      <c r="AY12" s="9">
        <f t="shared" si="20"/>
        <v>0</v>
      </c>
      <c r="AZ12" s="9">
        <f t="shared" si="21"/>
        <v>1</v>
      </c>
      <c r="BA12" s="9">
        <f t="shared" si="22"/>
        <v>1</v>
      </c>
      <c r="BB12" s="9">
        <f t="shared" si="23"/>
        <v>0</v>
      </c>
      <c r="BC12" s="9">
        <f t="shared" si="24"/>
        <v>0</v>
      </c>
      <c r="BD12" s="9">
        <f t="shared" si="25"/>
        <v>1</v>
      </c>
      <c r="BE12" s="9">
        <f t="shared" si="26"/>
        <v>1</v>
      </c>
      <c r="BG12" s="9">
        <f t="shared" si="27"/>
        <v>1</v>
      </c>
      <c r="BH12" s="9" t="e">
        <f t="shared" si="28"/>
        <v>#N/A</v>
      </c>
      <c r="BJ12" s="24"/>
      <c r="BK12" s="57">
        <v>0</v>
      </c>
      <c r="BM12" s="24"/>
      <c r="BN12" s="57">
        <v>0</v>
      </c>
      <c r="BP12" s="24"/>
      <c r="BQ12" s="57">
        <v>0</v>
      </c>
      <c r="BS12" s="24"/>
      <c r="BT12" s="57">
        <v>0</v>
      </c>
    </row>
    <row r="13" spans="1:72" x14ac:dyDescent="0.2">
      <c r="A13" s="17" t="s">
        <v>9</v>
      </c>
      <c r="B13" s="18">
        <f t="shared" si="0"/>
        <v>13</v>
      </c>
      <c r="C13" s="19">
        <f t="shared" si="1"/>
        <v>1</v>
      </c>
      <c r="D13" s="14" t="s">
        <v>412</v>
      </c>
      <c r="E13" s="14" t="s">
        <v>419</v>
      </c>
      <c r="F13" s="14" t="s">
        <v>399</v>
      </c>
      <c r="G13" s="14" t="s">
        <v>422</v>
      </c>
      <c r="H13" s="14" t="s">
        <v>289</v>
      </c>
      <c r="I13" s="14" t="s">
        <v>266</v>
      </c>
      <c r="J13" s="14" t="s">
        <v>413</v>
      </c>
      <c r="K13" s="14" t="s">
        <v>315</v>
      </c>
      <c r="L13" s="14" t="s">
        <v>414</v>
      </c>
      <c r="M13" s="14" t="s">
        <v>349</v>
      </c>
      <c r="N13" s="14" t="s">
        <v>405</v>
      </c>
      <c r="O13" s="14" t="s">
        <v>406</v>
      </c>
      <c r="P13" s="14" t="s">
        <v>417</v>
      </c>
      <c r="Q13" s="14" t="s">
        <v>204</v>
      </c>
      <c r="R13" s="14" t="s">
        <v>235</v>
      </c>
      <c r="S13" s="14" t="s">
        <v>280</v>
      </c>
      <c r="T13" s="14" t="s">
        <v>408</v>
      </c>
      <c r="U13" s="14" t="s">
        <v>418</v>
      </c>
      <c r="V13" s="14" t="s">
        <v>372</v>
      </c>
      <c r="W13" s="14" t="s">
        <v>420</v>
      </c>
      <c r="X13" s="14" t="s">
        <v>409</v>
      </c>
      <c r="Y13" s="14" t="s">
        <v>421</v>
      </c>
      <c r="Z13" s="14" t="s">
        <v>351</v>
      </c>
      <c r="AA13" s="14" t="s">
        <v>410</v>
      </c>
      <c r="AB13" s="14" t="s">
        <v>411</v>
      </c>
      <c r="AD13" s="15" t="s">
        <v>406</v>
      </c>
      <c r="AE13" s="60" t="s">
        <v>204</v>
      </c>
      <c r="AG13" s="9">
        <f t="shared" si="2"/>
        <v>0</v>
      </c>
      <c r="AH13" s="9">
        <f t="shared" si="3"/>
        <v>1</v>
      </c>
      <c r="AI13" s="9">
        <f t="shared" si="4"/>
        <v>1</v>
      </c>
      <c r="AJ13" s="9">
        <f t="shared" si="5"/>
        <v>0</v>
      </c>
      <c r="AK13" s="9">
        <f t="shared" si="6"/>
        <v>0</v>
      </c>
      <c r="AL13" s="9">
        <f t="shared" si="7"/>
        <v>1</v>
      </c>
      <c r="AM13" s="9">
        <f t="shared" si="8"/>
        <v>0</v>
      </c>
      <c r="AN13" s="9">
        <f t="shared" si="9"/>
        <v>1</v>
      </c>
      <c r="AO13" s="9">
        <f t="shared" si="10"/>
        <v>1</v>
      </c>
      <c r="AP13" s="9">
        <f t="shared" si="11"/>
        <v>0</v>
      </c>
      <c r="AQ13" s="9">
        <f t="shared" si="12"/>
        <v>1</v>
      </c>
      <c r="AR13" s="9">
        <f t="shared" si="13"/>
        <v>1</v>
      </c>
      <c r="AS13" s="9">
        <f t="shared" si="14"/>
        <v>0</v>
      </c>
      <c r="AT13" s="9">
        <f t="shared" si="15"/>
        <v>0</v>
      </c>
      <c r="AU13" s="9">
        <f t="shared" si="16"/>
        <v>0</v>
      </c>
      <c r="AV13" s="9">
        <f t="shared" si="17"/>
        <v>1</v>
      </c>
      <c r="AW13" s="9">
        <f t="shared" si="18"/>
        <v>0</v>
      </c>
      <c r="AX13" s="9">
        <f t="shared" si="19"/>
        <v>0</v>
      </c>
      <c r="AY13" s="9">
        <f t="shared" si="20"/>
        <v>0</v>
      </c>
      <c r="AZ13" s="9">
        <f t="shared" si="21"/>
        <v>1</v>
      </c>
      <c r="BA13" s="9">
        <f t="shared" si="22"/>
        <v>1</v>
      </c>
      <c r="BB13" s="9">
        <f t="shared" si="23"/>
        <v>1</v>
      </c>
      <c r="BC13" s="9">
        <f t="shared" si="24"/>
        <v>0</v>
      </c>
      <c r="BD13" s="9">
        <f t="shared" si="25"/>
        <v>1</v>
      </c>
      <c r="BE13" s="9">
        <f t="shared" si="26"/>
        <v>1</v>
      </c>
      <c r="BG13" s="9">
        <f t="shared" si="27"/>
        <v>1</v>
      </c>
      <c r="BH13" s="9" t="e">
        <f t="shared" si="28"/>
        <v>#N/A</v>
      </c>
      <c r="BJ13" s="23"/>
      <c r="BK13" s="58">
        <v>0</v>
      </c>
      <c r="BM13" s="23"/>
      <c r="BN13" s="58">
        <v>0</v>
      </c>
      <c r="BP13" s="23"/>
      <c r="BQ13" s="58">
        <v>0</v>
      </c>
      <c r="BS13" s="23"/>
      <c r="BT13" s="58">
        <v>0</v>
      </c>
    </row>
    <row r="14" spans="1:72" x14ac:dyDescent="0.2">
      <c r="A14" s="17" t="s">
        <v>26</v>
      </c>
      <c r="B14" s="84" t="s">
        <v>24</v>
      </c>
      <c r="C14" s="85" t="s">
        <v>24</v>
      </c>
      <c r="D14" s="14" t="s">
        <v>23</v>
      </c>
      <c r="E14" s="14" t="s">
        <v>23</v>
      </c>
      <c r="F14" s="14" t="s">
        <v>23</v>
      </c>
      <c r="G14" s="14" t="s">
        <v>23</v>
      </c>
      <c r="H14" s="14" t="s">
        <v>23</v>
      </c>
      <c r="I14" s="14" t="s">
        <v>23</v>
      </c>
      <c r="J14" s="14" t="s">
        <v>23</v>
      </c>
      <c r="K14" s="14" t="s">
        <v>23</v>
      </c>
      <c r="L14" s="14" t="s">
        <v>23</v>
      </c>
      <c r="M14" s="14" t="s">
        <v>23</v>
      </c>
      <c r="N14" s="14" t="s">
        <v>23</v>
      </c>
      <c r="O14" s="14" t="s">
        <v>23</v>
      </c>
      <c r="P14" s="14" t="s">
        <v>23</v>
      </c>
      <c r="Q14" s="14" t="s">
        <v>23</v>
      </c>
      <c r="R14" s="14" t="s">
        <v>23</v>
      </c>
      <c r="S14" s="14" t="s">
        <v>23</v>
      </c>
      <c r="T14" s="14" t="s">
        <v>23</v>
      </c>
      <c r="U14" s="14" t="s">
        <v>23</v>
      </c>
      <c r="V14" s="14" t="s">
        <v>23</v>
      </c>
      <c r="W14" s="14" t="s">
        <v>23</v>
      </c>
      <c r="X14" s="14" t="s">
        <v>23</v>
      </c>
      <c r="Y14" s="14" t="s">
        <v>23</v>
      </c>
      <c r="Z14" s="14" t="s">
        <v>23</v>
      </c>
      <c r="AA14" s="14" t="s">
        <v>23</v>
      </c>
      <c r="AB14" s="14" t="s">
        <v>23</v>
      </c>
      <c r="AD14" s="60" t="s">
        <v>23</v>
      </c>
      <c r="AE14" s="60" t="s">
        <v>23</v>
      </c>
      <c r="AG14" s="9">
        <f t="shared" si="2"/>
        <v>0</v>
      </c>
      <c r="AH14" s="9">
        <f t="shared" si="3"/>
        <v>0</v>
      </c>
      <c r="AI14" s="9">
        <f t="shared" si="4"/>
        <v>0</v>
      </c>
      <c r="AJ14" s="9">
        <f t="shared" si="5"/>
        <v>0</v>
      </c>
      <c r="AK14" s="9">
        <f t="shared" si="6"/>
        <v>0</v>
      </c>
      <c r="AL14" s="9">
        <f t="shared" si="7"/>
        <v>0</v>
      </c>
      <c r="AM14" s="9">
        <f t="shared" si="8"/>
        <v>0</v>
      </c>
      <c r="AN14" s="9">
        <f t="shared" si="9"/>
        <v>0</v>
      </c>
      <c r="AO14" s="9">
        <f t="shared" si="10"/>
        <v>0</v>
      </c>
      <c r="AP14" s="9">
        <f t="shared" si="11"/>
        <v>0</v>
      </c>
      <c r="AQ14" s="9">
        <f t="shared" si="12"/>
        <v>0</v>
      </c>
      <c r="AR14" s="9">
        <f t="shared" si="13"/>
        <v>0</v>
      </c>
      <c r="AS14" s="9">
        <f t="shared" si="14"/>
        <v>0</v>
      </c>
      <c r="AT14" s="9">
        <f t="shared" si="15"/>
        <v>0</v>
      </c>
      <c r="AU14" s="9">
        <f t="shared" si="16"/>
        <v>0</v>
      </c>
      <c r="AV14" s="9">
        <f t="shared" si="17"/>
        <v>0</v>
      </c>
      <c r="AW14" s="9">
        <f t="shared" si="18"/>
        <v>0</v>
      </c>
      <c r="AX14" s="9">
        <f t="shared" si="19"/>
        <v>0</v>
      </c>
      <c r="AY14" s="9">
        <f t="shared" si="20"/>
        <v>0</v>
      </c>
      <c r="AZ14" s="9">
        <f t="shared" si="21"/>
        <v>0</v>
      </c>
      <c r="BA14" s="9">
        <f t="shared" si="22"/>
        <v>0</v>
      </c>
      <c r="BB14" s="9">
        <f t="shared" si="23"/>
        <v>0</v>
      </c>
      <c r="BC14" s="9">
        <f t="shared" si="24"/>
        <v>0</v>
      </c>
      <c r="BD14" s="9">
        <f t="shared" si="25"/>
        <v>0</v>
      </c>
      <c r="BE14" s="9">
        <f t="shared" si="26"/>
        <v>0</v>
      </c>
      <c r="BG14" s="9" t="e">
        <f t="shared" si="27"/>
        <v>#N/A</v>
      </c>
      <c r="BH14" s="9" t="e">
        <f t="shared" si="28"/>
        <v>#N/A</v>
      </c>
      <c r="BJ14" s="21"/>
      <c r="BK14" s="82">
        <f>BK13-BK12+BJ14</f>
        <v>0</v>
      </c>
      <c r="BM14" s="21"/>
      <c r="BN14" s="82">
        <f>BN13-BN12+BM14</f>
        <v>0</v>
      </c>
      <c r="BP14" s="21"/>
      <c r="BQ14" s="82">
        <f>BQ13-BQ12+BP14</f>
        <v>0</v>
      </c>
      <c r="BS14" s="21"/>
      <c r="BT14" s="82">
        <f>BT13-BT12+BS14</f>
        <v>0</v>
      </c>
    </row>
    <row r="15" spans="1:72" x14ac:dyDescent="0.2">
      <c r="A15" s="17" t="s">
        <v>10</v>
      </c>
      <c r="B15" s="15">
        <f t="shared" si="0"/>
        <v>14</v>
      </c>
      <c r="C15" s="19">
        <f t="shared" si="1"/>
        <v>2</v>
      </c>
      <c r="D15" s="14" t="s">
        <v>398</v>
      </c>
      <c r="E15" s="14" t="s">
        <v>346</v>
      </c>
      <c r="F15" s="14" t="s">
        <v>399</v>
      </c>
      <c r="G15" s="14" t="s">
        <v>422</v>
      </c>
      <c r="H15" s="14" t="s">
        <v>401</v>
      </c>
      <c r="I15" s="14" t="s">
        <v>266</v>
      </c>
      <c r="J15" s="14" t="s">
        <v>64</v>
      </c>
      <c r="K15" s="14" t="s">
        <v>315</v>
      </c>
      <c r="L15" s="14" t="s">
        <v>414</v>
      </c>
      <c r="M15" s="14" t="s">
        <v>404</v>
      </c>
      <c r="N15" s="14" t="s">
        <v>405</v>
      </c>
      <c r="O15" s="14" t="s">
        <v>310</v>
      </c>
      <c r="P15" s="14" t="s">
        <v>417</v>
      </c>
      <c r="Q15" s="14" t="s">
        <v>204</v>
      </c>
      <c r="R15" s="14" t="s">
        <v>235</v>
      </c>
      <c r="S15" s="14" t="s">
        <v>347</v>
      </c>
      <c r="T15" s="14" t="s">
        <v>408</v>
      </c>
      <c r="U15" s="14" t="s">
        <v>418</v>
      </c>
      <c r="V15" s="14" t="s">
        <v>354</v>
      </c>
      <c r="W15" s="14" t="s">
        <v>420</v>
      </c>
      <c r="X15" s="14" t="s">
        <v>409</v>
      </c>
      <c r="Y15" s="14" t="s">
        <v>260</v>
      </c>
      <c r="Z15" s="14" t="s">
        <v>351</v>
      </c>
      <c r="AA15" s="14" t="s">
        <v>410</v>
      </c>
      <c r="AB15" s="14" t="s">
        <v>411</v>
      </c>
      <c r="AD15" s="15" t="s">
        <v>401</v>
      </c>
      <c r="AE15" s="15" t="s">
        <v>354</v>
      </c>
      <c r="AG15" s="9">
        <f t="shared" si="2"/>
        <v>1</v>
      </c>
      <c r="AH15" s="9">
        <f t="shared" si="3"/>
        <v>0</v>
      </c>
      <c r="AI15" s="9">
        <f t="shared" si="4"/>
        <v>1</v>
      </c>
      <c r="AJ15" s="9">
        <f t="shared" si="5"/>
        <v>0</v>
      </c>
      <c r="AK15" s="9">
        <f t="shared" si="6"/>
        <v>1</v>
      </c>
      <c r="AL15" s="9">
        <f t="shared" si="7"/>
        <v>1</v>
      </c>
      <c r="AM15" s="9">
        <f t="shared" si="8"/>
        <v>1</v>
      </c>
      <c r="AN15" s="9">
        <f t="shared" si="9"/>
        <v>1</v>
      </c>
      <c r="AO15" s="9">
        <f t="shared" si="10"/>
        <v>1</v>
      </c>
      <c r="AP15" s="9">
        <f t="shared" si="11"/>
        <v>1</v>
      </c>
      <c r="AQ15" s="9">
        <f t="shared" si="12"/>
        <v>1</v>
      </c>
      <c r="AR15" s="9">
        <f t="shared" si="13"/>
        <v>0</v>
      </c>
      <c r="AS15" s="9">
        <f t="shared" si="14"/>
        <v>0</v>
      </c>
      <c r="AT15" s="9">
        <f t="shared" si="15"/>
        <v>0</v>
      </c>
      <c r="AU15" s="9">
        <f t="shared" si="16"/>
        <v>0</v>
      </c>
      <c r="AV15" s="9">
        <f t="shared" si="17"/>
        <v>0</v>
      </c>
      <c r="AW15" s="9">
        <f t="shared" si="18"/>
        <v>0</v>
      </c>
      <c r="AX15" s="9">
        <f t="shared" si="19"/>
        <v>0</v>
      </c>
      <c r="AY15" s="9">
        <f t="shared" si="20"/>
        <v>1</v>
      </c>
      <c r="AZ15" s="9">
        <f t="shared" si="21"/>
        <v>1</v>
      </c>
      <c r="BA15" s="9">
        <f t="shared" si="22"/>
        <v>1</v>
      </c>
      <c r="BB15" s="9">
        <f t="shared" si="23"/>
        <v>0</v>
      </c>
      <c r="BC15" s="9">
        <f t="shared" si="24"/>
        <v>0</v>
      </c>
      <c r="BD15" s="9">
        <f t="shared" si="25"/>
        <v>1</v>
      </c>
      <c r="BE15" s="9">
        <f t="shared" si="26"/>
        <v>1</v>
      </c>
      <c r="BG15" s="9">
        <f t="shared" si="27"/>
        <v>1</v>
      </c>
      <c r="BH15" s="9">
        <f t="shared" si="28"/>
        <v>1</v>
      </c>
      <c r="BJ15" s="24"/>
      <c r="BK15" s="57">
        <v>0</v>
      </c>
      <c r="BM15" s="24"/>
      <c r="BN15" s="57">
        <v>0</v>
      </c>
      <c r="BP15" s="24"/>
      <c r="BQ15" s="57">
        <v>0</v>
      </c>
    </row>
    <row r="16" spans="1:72" x14ac:dyDescent="0.2">
      <c r="A16" s="17" t="s">
        <v>11</v>
      </c>
      <c r="B16" s="15">
        <f t="shared" si="0"/>
        <v>11</v>
      </c>
      <c r="C16" s="19">
        <f t="shared" si="1"/>
        <v>1</v>
      </c>
      <c r="D16" s="14" t="s">
        <v>23</v>
      </c>
      <c r="E16" s="14" t="s">
        <v>23</v>
      </c>
      <c r="F16" s="14" t="s">
        <v>23</v>
      </c>
      <c r="G16" s="14" t="s">
        <v>400</v>
      </c>
      <c r="H16" s="14" t="s">
        <v>289</v>
      </c>
      <c r="I16" s="14" t="s">
        <v>402</v>
      </c>
      <c r="J16" s="14" t="s">
        <v>64</v>
      </c>
      <c r="K16" s="14" t="s">
        <v>403</v>
      </c>
      <c r="L16" s="14" t="s">
        <v>128</v>
      </c>
      <c r="M16" s="14" t="s">
        <v>404</v>
      </c>
      <c r="N16" s="14" t="s">
        <v>405</v>
      </c>
      <c r="O16" s="14" t="s">
        <v>406</v>
      </c>
      <c r="P16" s="14" t="s">
        <v>233</v>
      </c>
      <c r="Q16" s="14" t="s">
        <v>204</v>
      </c>
      <c r="R16" s="14" t="s">
        <v>407</v>
      </c>
      <c r="S16" s="14" t="s">
        <v>280</v>
      </c>
      <c r="T16" s="14" t="s">
        <v>408</v>
      </c>
      <c r="U16" s="14" t="s">
        <v>418</v>
      </c>
      <c r="V16" s="14" t="s">
        <v>372</v>
      </c>
      <c r="W16" s="14" t="s">
        <v>373</v>
      </c>
      <c r="X16" s="14" t="s">
        <v>409</v>
      </c>
      <c r="Y16" s="14" t="s">
        <v>260</v>
      </c>
      <c r="Z16" s="14" t="s">
        <v>286</v>
      </c>
      <c r="AA16" s="14" t="s">
        <v>416</v>
      </c>
      <c r="AB16" s="14" t="s">
        <v>411</v>
      </c>
      <c r="AD16" s="15" t="s">
        <v>411</v>
      </c>
      <c r="AE16" s="60" t="s">
        <v>260</v>
      </c>
      <c r="AG16" s="9">
        <f t="shared" si="2"/>
        <v>0</v>
      </c>
      <c r="AH16" s="9">
        <f t="shared" si="3"/>
        <v>0</v>
      </c>
      <c r="AI16" s="9">
        <f t="shared" si="4"/>
        <v>0</v>
      </c>
      <c r="AJ16" s="9">
        <f t="shared" si="5"/>
        <v>1</v>
      </c>
      <c r="AK16" s="9">
        <f t="shared" si="6"/>
        <v>0</v>
      </c>
      <c r="AL16" s="9">
        <f t="shared" si="7"/>
        <v>0</v>
      </c>
      <c r="AM16" s="9">
        <f t="shared" si="8"/>
        <v>1</v>
      </c>
      <c r="AN16" s="9">
        <f t="shared" si="9"/>
        <v>0</v>
      </c>
      <c r="AO16" s="9">
        <f t="shared" si="10"/>
        <v>0</v>
      </c>
      <c r="AP16" s="9">
        <f t="shared" si="11"/>
        <v>1</v>
      </c>
      <c r="AQ16" s="9">
        <f t="shared" si="12"/>
        <v>1</v>
      </c>
      <c r="AR16" s="9">
        <f t="shared" si="13"/>
        <v>1</v>
      </c>
      <c r="AS16" s="9">
        <f t="shared" si="14"/>
        <v>1</v>
      </c>
      <c r="AT16" s="9">
        <f t="shared" si="15"/>
        <v>0</v>
      </c>
      <c r="AU16" s="9">
        <f t="shared" si="16"/>
        <v>1</v>
      </c>
      <c r="AV16" s="9">
        <f t="shared" si="17"/>
        <v>1</v>
      </c>
      <c r="AW16" s="9">
        <f t="shared" si="18"/>
        <v>0</v>
      </c>
      <c r="AX16" s="9">
        <f t="shared" si="19"/>
        <v>0</v>
      </c>
      <c r="AY16" s="9">
        <f t="shared" si="20"/>
        <v>0</v>
      </c>
      <c r="AZ16" s="9">
        <f t="shared" si="21"/>
        <v>0</v>
      </c>
      <c r="BA16" s="9">
        <f t="shared" si="22"/>
        <v>1</v>
      </c>
      <c r="BB16" s="9">
        <f t="shared" si="23"/>
        <v>0</v>
      </c>
      <c r="BC16" s="9">
        <f t="shared" si="24"/>
        <v>1</v>
      </c>
      <c r="BD16" s="9">
        <f t="shared" si="25"/>
        <v>0</v>
      </c>
      <c r="BE16" s="9">
        <f t="shared" si="26"/>
        <v>1</v>
      </c>
      <c r="BG16" s="9">
        <f t="shared" si="27"/>
        <v>1</v>
      </c>
      <c r="BH16" s="9" t="e">
        <f t="shared" si="28"/>
        <v>#N/A</v>
      </c>
      <c r="BJ16" s="23"/>
      <c r="BK16" s="58">
        <v>0</v>
      </c>
      <c r="BM16" s="23"/>
      <c r="BN16" s="58">
        <v>0</v>
      </c>
      <c r="BP16" s="23"/>
      <c r="BQ16" s="58">
        <v>0</v>
      </c>
    </row>
    <row r="17" spans="1:69" x14ac:dyDescent="0.2">
      <c r="A17" s="17" t="s">
        <v>12</v>
      </c>
      <c r="B17" s="18">
        <f t="shared" si="0"/>
        <v>14</v>
      </c>
      <c r="C17" s="19">
        <f t="shared" si="1"/>
        <v>2</v>
      </c>
      <c r="D17" s="14" t="s">
        <v>412</v>
      </c>
      <c r="E17" s="14" t="s">
        <v>419</v>
      </c>
      <c r="F17" s="14" t="s">
        <v>194</v>
      </c>
      <c r="G17" s="14" t="s">
        <v>400</v>
      </c>
      <c r="H17" s="14" t="s">
        <v>401</v>
      </c>
      <c r="I17" s="14" t="s">
        <v>402</v>
      </c>
      <c r="J17" s="14" t="s">
        <v>64</v>
      </c>
      <c r="K17" s="14" t="s">
        <v>403</v>
      </c>
      <c r="L17" s="14" t="s">
        <v>414</v>
      </c>
      <c r="M17" s="14" t="s">
        <v>404</v>
      </c>
      <c r="N17" s="14" t="s">
        <v>405</v>
      </c>
      <c r="O17" s="14" t="s">
        <v>310</v>
      </c>
      <c r="P17" s="14" t="s">
        <v>233</v>
      </c>
      <c r="Q17" s="14" t="s">
        <v>415</v>
      </c>
      <c r="R17" s="14" t="s">
        <v>407</v>
      </c>
      <c r="S17" s="14" t="s">
        <v>280</v>
      </c>
      <c r="T17" s="14" t="s">
        <v>261</v>
      </c>
      <c r="U17" s="14" t="s">
        <v>418</v>
      </c>
      <c r="V17" s="14" t="s">
        <v>372</v>
      </c>
      <c r="W17" s="14" t="s">
        <v>373</v>
      </c>
      <c r="X17" s="14" t="s">
        <v>409</v>
      </c>
      <c r="Y17" s="14" t="s">
        <v>260</v>
      </c>
      <c r="Z17" s="14" t="s">
        <v>351</v>
      </c>
      <c r="AA17" s="14" t="s">
        <v>416</v>
      </c>
      <c r="AB17" s="14" t="s">
        <v>411</v>
      </c>
      <c r="AD17" s="15" t="s">
        <v>411</v>
      </c>
      <c r="AE17" s="15" t="s">
        <v>415</v>
      </c>
      <c r="AG17" s="9">
        <f t="shared" si="2"/>
        <v>0</v>
      </c>
      <c r="AH17" s="9">
        <f t="shared" si="3"/>
        <v>1</v>
      </c>
      <c r="AI17" s="9">
        <f t="shared" si="4"/>
        <v>0</v>
      </c>
      <c r="AJ17" s="9">
        <f t="shared" si="5"/>
        <v>1</v>
      </c>
      <c r="AK17" s="9">
        <f t="shared" si="6"/>
        <v>1</v>
      </c>
      <c r="AL17" s="9">
        <f t="shared" si="7"/>
        <v>0</v>
      </c>
      <c r="AM17" s="9">
        <f t="shared" si="8"/>
        <v>1</v>
      </c>
      <c r="AN17" s="9">
        <f t="shared" si="9"/>
        <v>0</v>
      </c>
      <c r="AO17" s="9">
        <f t="shared" si="10"/>
        <v>1</v>
      </c>
      <c r="AP17" s="9">
        <f t="shared" si="11"/>
        <v>1</v>
      </c>
      <c r="AQ17" s="9">
        <f t="shared" si="12"/>
        <v>1</v>
      </c>
      <c r="AR17" s="9">
        <f t="shared" si="13"/>
        <v>0</v>
      </c>
      <c r="AS17" s="9">
        <f t="shared" si="14"/>
        <v>1</v>
      </c>
      <c r="AT17" s="9">
        <f t="shared" si="15"/>
        <v>1</v>
      </c>
      <c r="AU17" s="9">
        <f t="shared" si="16"/>
        <v>1</v>
      </c>
      <c r="AV17" s="9">
        <f t="shared" si="17"/>
        <v>1</v>
      </c>
      <c r="AW17" s="9">
        <f t="shared" si="18"/>
        <v>1</v>
      </c>
      <c r="AX17" s="9">
        <f t="shared" si="19"/>
        <v>0</v>
      </c>
      <c r="AY17" s="9">
        <f t="shared" si="20"/>
        <v>0</v>
      </c>
      <c r="AZ17" s="9">
        <f t="shared" si="21"/>
        <v>0</v>
      </c>
      <c r="BA17" s="9">
        <f t="shared" si="22"/>
        <v>1</v>
      </c>
      <c r="BB17" s="9">
        <f t="shared" si="23"/>
        <v>0</v>
      </c>
      <c r="BC17" s="9">
        <f t="shared" si="24"/>
        <v>0</v>
      </c>
      <c r="BD17" s="9">
        <f t="shared" si="25"/>
        <v>0</v>
      </c>
      <c r="BE17" s="9">
        <f t="shared" si="26"/>
        <v>1</v>
      </c>
      <c r="BG17" s="9">
        <f t="shared" si="27"/>
        <v>1</v>
      </c>
      <c r="BH17" s="9">
        <f t="shared" si="28"/>
        <v>1</v>
      </c>
      <c r="BJ17" s="21"/>
      <c r="BK17" s="82">
        <f>BK16-BK15+BJ17</f>
        <v>0</v>
      </c>
      <c r="BM17" s="21"/>
      <c r="BN17" s="82">
        <f>BN16-BN15+BM17</f>
        <v>0</v>
      </c>
      <c r="BP17" s="21"/>
      <c r="BQ17" s="82">
        <f>BQ16-BQ15+BP17</f>
        <v>0</v>
      </c>
    </row>
    <row r="18" spans="1:69" x14ac:dyDescent="0.2">
      <c r="A18" s="17" t="s">
        <v>13</v>
      </c>
      <c r="B18" s="18">
        <f t="shared" si="0"/>
        <v>13</v>
      </c>
      <c r="C18" s="19">
        <f t="shared" si="1"/>
        <v>1</v>
      </c>
      <c r="D18" s="14" t="s">
        <v>412</v>
      </c>
      <c r="E18" s="14" t="s">
        <v>419</v>
      </c>
      <c r="F18" s="14" t="s">
        <v>194</v>
      </c>
      <c r="G18" s="14" t="s">
        <v>422</v>
      </c>
      <c r="H18" s="14" t="s">
        <v>401</v>
      </c>
      <c r="I18" s="14" t="s">
        <v>266</v>
      </c>
      <c r="J18" s="14" t="s">
        <v>413</v>
      </c>
      <c r="K18" s="14" t="s">
        <v>403</v>
      </c>
      <c r="L18" s="14" t="s">
        <v>414</v>
      </c>
      <c r="M18" s="14" t="s">
        <v>349</v>
      </c>
      <c r="N18" s="14" t="s">
        <v>264</v>
      </c>
      <c r="O18" s="14" t="s">
        <v>406</v>
      </c>
      <c r="P18" s="14" t="s">
        <v>417</v>
      </c>
      <c r="Q18" s="14" t="s">
        <v>415</v>
      </c>
      <c r="R18" s="14" t="s">
        <v>407</v>
      </c>
      <c r="S18" s="14" t="s">
        <v>347</v>
      </c>
      <c r="T18" s="14" t="s">
        <v>261</v>
      </c>
      <c r="U18" s="14" t="s">
        <v>418</v>
      </c>
      <c r="V18" s="14" t="s">
        <v>354</v>
      </c>
      <c r="W18" s="14" t="s">
        <v>420</v>
      </c>
      <c r="X18" s="14" t="s">
        <v>409</v>
      </c>
      <c r="Y18" s="14" t="s">
        <v>421</v>
      </c>
      <c r="Z18" s="14" t="s">
        <v>351</v>
      </c>
      <c r="AA18" s="14" t="s">
        <v>416</v>
      </c>
      <c r="AB18" s="14" t="s">
        <v>411</v>
      </c>
      <c r="AD18" s="15" t="s">
        <v>401</v>
      </c>
      <c r="AE18" s="60" t="s">
        <v>403</v>
      </c>
      <c r="AG18" s="9">
        <f t="shared" si="2"/>
        <v>0</v>
      </c>
      <c r="AH18" s="9">
        <f t="shared" si="3"/>
        <v>1</v>
      </c>
      <c r="AI18" s="9">
        <f t="shared" si="4"/>
        <v>0</v>
      </c>
      <c r="AJ18" s="9">
        <f t="shared" si="5"/>
        <v>0</v>
      </c>
      <c r="AK18" s="9">
        <f t="shared" si="6"/>
        <v>1</v>
      </c>
      <c r="AL18" s="9">
        <f t="shared" si="7"/>
        <v>1</v>
      </c>
      <c r="AM18" s="9">
        <f t="shared" si="8"/>
        <v>0</v>
      </c>
      <c r="AN18" s="9">
        <f t="shared" si="9"/>
        <v>0</v>
      </c>
      <c r="AO18" s="9">
        <f t="shared" si="10"/>
        <v>1</v>
      </c>
      <c r="AP18" s="9">
        <f t="shared" si="11"/>
        <v>0</v>
      </c>
      <c r="AQ18" s="9">
        <f t="shared" si="12"/>
        <v>0</v>
      </c>
      <c r="AR18" s="9">
        <f t="shared" si="13"/>
        <v>1</v>
      </c>
      <c r="AS18" s="9">
        <f t="shared" si="14"/>
        <v>0</v>
      </c>
      <c r="AT18" s="9">
        <f t="shared" si="15"/>
        <v>1</v>
      </c>
      <c r="AU18" s="9">
        <f t="shared" si="16"/>
        <v>1</v>
      </c>
      <c r="AV18" s="9">
        <f t="shared" si="17"/>
        <v>0</v>
      </c>
      <c r="AW18" s="9">
        <f t="shared" si="18"/>
        <v>1</v>
      </c>
      <c r="AX18" s="9">
        <f t="shared" si="19"/>
        <v>0</v>
      </c>
      <c r="AY18" s="9">
        <f t="shared" si="20"/>
        <v>1</v>
      </c>
      <c r="AZ18" s="9">
        <f t="shared" si="21"/>
        <v>1</v>
      </c>
      <c r="BA18" s="9">
        <f t="shared" si="22"/>
        <v>1</v>
      </c>
      <c r="BB18" s="9">
        <f t="shared" si="23"/>
        <v>1</v>
      </c>
      <c r="BC18" s="9">
        <f t="shared" si="24"/>
        <v>0</v>
      </c>
      <c r="BD18" s="9">
        <f t="shared" si="25"/>
        <v>0</v>
      </c>
      <c r="BE18" s="9">
        <f t="shared" si="26"/>
        <v>1</v>
      </c>
      <c r="BG18" s="9">
        <f t="shared" si="27"/>
        <v>1</v>
      </c>
      <c r="BH18" s="9" t="e">
        <f t="shared" si="28"/>
        <v>#N/A</v>
      </c>
      <c r="BJ18" s="24"/>
      <c r="BK18" s="57">
        <v>0</v>
      </c>
      <c r="BM18" s="24"/>
      <c r="BN18" s="57">
        <v>0</v>
      </c>
      <c r="BP18" s="24"/>
      <c r="BQ18" s="57">
        <v>0</v>
      </c>
    </row>
    <row r="19" spans="1:69" x14ac:dyDescent="0.2">
      <c r="A19" s="17" t="s">
        <v>14</v>
      </c>
      <c r="B19" s="18">
        <f t="shared" si="0"/>
        <v>14</v>
      </c>
      <c r="C19" s="19">
        <f t="shared" si="1"/>
        <v>1</v>
      </c>
      <c r="D19" s="14" t="s">
        <v>398</v>
      </c>
      <c r="E19" s="14" t="s">
        <v>419</v>
      </c>
      <c r="F19" s="14" t="s">
        <v>399</v>
      </c>
      <c r="G19" s="14" t="s">
        <v>400</v>
      </c>
      <c r="H19" s="14" t="s">
        <v>401</v>
      </c>
      <c r="I19" s="14" t="s">
        <v>402</v>
      </c>
      <c r="J19" s="14" t="s">
        <v>64</v>
      </c>
      <c r="K19" s="14" t="s">
        <v>403</v>
      </c>
      <c r="L19" s="14" t="s">
        <v>128</v>
      </c>
      <c r="M19" s="14" t="s">
        <v>404</v>
      </c>
      <c r="N19" s="14" t="s">
        <v>405</v>
      </c>
      <c r="O19" s="14" t="s">
        <v>310</v>
      </c>
      <c r="P19" s="14" t="s">
        <v>417</v>
      </c>
      <c r="Q19" s="14" t="s">
        <v>415</v>
      </c>
      <c r="R19" s="14" t="s">
        <v>407</v>
      </c>
      <c r="S19" s="14" t="s">
        <v>347</v>
      </c>
      <c r="T19" s="14" t="s">
        <v>408</v>
      </c>
      <c r="U19" s="14" t="s">
        <v>418</v>
      </c>
      <c r="V19" s="14" t="s">
        <v>372</v>
      </c>
      <c r="W19" s="14" t="s">
        <v>420</v>
      </c>
      <c r="X19" s="14" t="s">
        <v>409</v>
      </c>
      <c r="Y19" s="14" t="s">
        <v>260</v>
      </c>
      <c r="Z19" s="14" t="s">
        <v>286</v>
      </c>
      <c r="AA19" s="14" t="s">
        <v>416</v>
      </c>
      <c r="AB19" s="14" t="s">
        <v>411</v>
      </c>
      <c r="AD19" s="60" t="s">
        <v>260</v>
      </c>
      <c r="AE19" s="15" t="s">
        <v>411</v>
      </c>
      <c r="AG19" s="9">
        <f t="shared" si="2"/>
        <v>1</v>
      </c>
      <c r="AH19" s="9">
        <f t="shared" si="3"/>
        <v>1</v>
      </c>
      <c r="AI19" s="9">
        <f t="shared" si="4"/>
        <v>1</v>
      </c>
      <c r="AJ19" s="9">
        <f t="shared" si="5"/>
        <v>1</v>
      </c>
      <c r="AK19" s="9">
        <f t="shared" si="6"/>
        <v>1</v>
      </c>
      <c r="AL19" s="9">
        <f t="shared" si="7"/>
        <v>0</v>
      </c>
      <c r="AM19" s="9">
        <f t="shared" si="8"/>
        <v>1</v>
      </c>
      <c r="AN19" s="9">
        <f t="shared" si="9"/>
        <v>0</v>
      </c>
      <c r="AO19" s="9">
        <f t="shared" si="10"/>
        <v>0</v>
      </c>
      <c r="AP19" s="9">
        <f t="shared" si="11"/>
        <v>1</v>
      </c>
      <c r="AQ19" s="9">
        <f t="shared" si="12"/>
        <v>1</v>
      </c>
      <c r="AR19" s="9">
        <f t="shared" si="13"/>
        <v>0</v>
      </c>
      <c r="AS19" s="9">
        <f t="shared" si="14"/>
        <v>0</v>
      </c>
      <c r="AT19" s="9">
        <f t="shared" si="15"/>
        <v>1</v>
      </c>
      <c r="AU19" s="9">
        <f t="shared" si="16"/>
        <v>1</v>
      </c>
      <c r="AV19" s="9">
        <f t="shared" si="17"/>
        <v>0</v>
      </c>
      <c r="AW19" s="9">
        <f t="shared" si="18"/>
        <v>0</v>
      </c>
      <c r="AX19" s="9">
        <f t="shared" si="19"/>
        <v>0</v>
      </c>
      <c r="AY19" s="9">
        <f t="shared" si="20"/>
        <v>0</v>
      </c>
      <c r="AZ19" s="9">
        <f t="shared" si="21"/>
        <v>1</v>
      </c>
      <c r="BA19" s="9">
        <f t="shared" si="22"/>
        <v>1</v>
      </c>
      <c r="BB19" s="9">
        <f t="shared" si="23"/>
        <v>0</v>
      </c>
      <c r="BC19" s="9">
        <f t="shared" si="24"/>
        <v>1</v>
      </c>
      <c r="BD19" s="9">
        <f t="shared" si="25"/>
        <v>0</v>
      </c>
      <c r="BE19" s="9">
        <f t="shared" si="26"/>
        <v>1</v>
      </c>
      <c r="BG19" s="9" t="e">
        <f t="shared" si="27"/>
        <v>#N/A</v>
      </c>
      <c r="BH19" s="9">
        <f t="shared" si="28"/>
        <v>1</v>
      </c>
      <c r="BJ19" s="23"/>
      <c r="BK19" s="58">
        <v>0</v>
      </c>
      <c r="BM19" s="23"/>
      <c r="BN19" s="58">
        <v>0</v>
      </c>
      <c r="BP19" s="23"/>
      <c r="BQ19" s="58">
        <v>0</v>
      </c>
    </row>
    <row r="20" spans="1:69" x14ac:dyDescent="0.2">
      <c r="A20" s="17" t="s">
        <v>22</v>
      </c>
      <c r="B20" s="18">
        <f t="shared" si="0"/>
        <v>18</v>
      </c>
      <c r="C20" s="19">
        <f t="shared" si="1"/>
        <v>2</v>
      </c>
      <c r="D20" s="14" t="s">
        <v>398</v>
      </c>
      <c r="E20" s="14" t="s">
        <v>419</v>
      </c>
      <c r="F20" s="14" t="s">
        <v>399</v>
      </c>
      <c r="G20" s="14" t="s">
        <v>400</v>
      </c>
      <c r="H20" s="14" t="s">
        <v>401</v>
      </c>
      <c r="I20" s="14" t="s">
        <v>402</v>
      </c>
      <c r="J20" s="14" t="s">
        <v>64</v>
      </c>
      <c r="K20" s="14" t="s">
        <v>403</v>
      </c>
      <c r="L20" s="14" t="s">
        <v>414</v>
      </c>
      <c r="M20" s="14" t="s">
        <v>404</v>
      </c>
      <c r="N20" s="14" t="s">
        <v>405</v>
      </c>
      <c r="O20" s="14" t="s">
        <v>406</v>
      </c>
      <c r="P20" s="14" t="s">
        <v>417</v>
      </c>
      <c r="Q20" s="14" t="s">
        <v>415</v>
      </c>
      <c r="R20" s="14" t="s">
        <v>407</v>
      </c>
      <c r="S20" s="14" t="s">
        <v>280</v>
      </c>
      <c r="T20" s="14" t="s">
        <v>408</v>
      </c>
      <c r="U20" s="14" t="s">
        <v>418</v>
      </c>
      <c r="V20" s="14" t="s">
        <v>354</v>
      </c>
      <c r="W20" s="14" t="s">
        <v>420</v>
      </c>
      <c r="X20" s="14" t="s">
        <v>409</v>
      </c>
      <c r="Y20" s="14" t="s">
        <v>260</v>
      </c>
      <c r="Z20" s="14" t="s">
        <v>351</v>
      </c>
      <c r="AA20" s="14" t="s">
        <v>410</v>
      </c>
      <c r="AB20" s="14" t="s">
        <v>411</v>
      </c>
      <c r="AD20" s="15" t="s">
        <v>420</v>
      </c>
      <c r="AE20" s="15" t="s">
        <v>404</v>
      </c>
      <c r="AG20" s="9">
        <f t="shared" si="2"/>
        <v>1</v>
      </c>
      <c r="AH20" s="9">
        <f t="shared" si="3"/>
        <v>1</v>
      </c>
      <c r="AI20" s="9">
        <f t="shared" si="4"/>
        <v>1</v>
      </c>
      <c r="AJ20" s="9">
        <f t="shared" si="5"/>
        <v>1</v>
      </c>
      <c r="AK20" s="9">
        <f t="shared" si="6"/>
        <v>1</v>
      </c>
      <c r="AL20" s="9">
        <f t="shared" si="7"/>
        <v>0</v>
      </c>
      <c r="AM20" s="9">
        <f t="shared" si="8"/>
        <v>1</v>
      </c>
      <c r="AN20" s="9">
        <f t="shared" si="9"/>
        <v>0</v>
      </c>
      <c r="AO20" s="9">
        <f t="shared" si="10"/>
        <v>1</v>
      </c>
      <c r="AP20" s="9">
        <f t="shared" si="11"/>
        <v>1</v>
      </c>
      <c r="AQ20" s="9">
        <f t="shared" si="12"/>
        <v>1</v>
      </c>
      <c r="AR20" s="9">
        <f t="shared" si="13"/>
        <v>1</v>
      </c>
      <c r="AS20" s="9">
        <f t="shared" si="14"/>
        <v>0</v>
      </c>
      <c r="AT20" s="9">
        <f t="shared" si="15"/>
        <v>1</v>
      </c>
      <c r="AU20" s="9">
        <f t="shared" si="16"/>
        <v>1</v>
      </c>
      <c r="AV20" s="9">
        <f t="shared" si="17"/>
        <v>1</v>
      </c>
      <c r="AW20" s="9">
        <f t="shared" si="18"/>
        <v>0</v>
      </c>
      <c r="AX20" s="9">
        <f t="shared" si="19"/>
        <v>0</v>
      </c>
      <c r="AY20" s="9">
        <f t="shared" si="20"/>
        <v>1</v>
      </c>
      <c r="AZ20" s="9">
        <f t="shared" si="21"/>
        <v>1</v>
      </c>
      <c r="BA20" s="9">
        <f t="shared" si="22"/>
        <v>1</v>
      </c>
      <c r="BB20" s="9">
        <f t="shared" si="23"/>
        <v>0</v>
      </c>
      <c r="BC20" s="9">
        <f t="shared" si="24"/>
        <v>0</v>
      </c>
      <c r="BD20" s="9">
        <f t="shared" si="25"/>
        <v>1</v>
      </c>
      <c r="BE20" s="9">
        <f t="shared" si="26"/>
        <v>1</v>
      </c>
      <c r="BG20" s="9">
        <f t="shared" si="27"/>
        <v>1</v>
      </c>
      <c r="BH20" s="9">
        <f t="shared" si="28"/>
        <v>1</v>
      </c>
      <c r="BJ20" s="21"/>
      <c r="BK20" s="82">
        <f>BK19-BK18+BJ20</f>
        <v>0</v>
      </c>
      <c r="BM20" s="21"/>
      <c r="BN20" s="82">
        <f>BN19-BN18+BM20</f>
        <v>0</v>
      </c>
      <c r="BP20" s="21"/>
      <c r="BQ20" s="82">
        <f>BQ19-BQ18+BP20</f>
        <v>0</v>
      </c>
    </row>
    <row r="21" spans="1:69" x14ac:dyDescent="0.2">
      <c r="A21" s="17" t="s">
        <v>27</v>
      </c>
      <c r="B21" s="84" t="s">
        <v>24</v>
      </c>
      <c r="C21" s="85" t="s">
        <v>24</v>
      </c>
      <c r="D21" s="14" t="s">
        <v>23</v>
      </c>
      <c r="E21" s="14" t="s">
        <v>23</v>
      </c>
      <c r="F21" s="14" t="s">
        <v>23</v>
      </c>
      <c r="G21" s="14" t="s">
        <v>23</v>
      </c>
      <c r="H21" s="14" t="s">
        <v>23</v>
      </c>
      <c r="I21" s="14" t="s">
        <v>23</v>
      </c>
      <c r="J21" s="14" t="s">
        <v>23</v>
      </c>
      <c r="K21" s="14" t="s">
        <v>23</v>
      </c>
      <c r="L21" s="14" t="s">
        <v>23</v>
      </c>
      <c r="M21" s="14" t="s">
        <v>23</v>
      </c>
      <c r="N21" s="14" t="s">
        <v>23</v>
      </c>
      <c r="O21" s="14" t="s">
        <v>23</v>
      </c>
      <c r="P21" s="14" t="s">
        <v>23</v>
      </c>
      <c r="Q21" s="14" t="s">
        <v>23</v>
      </c>
      <c r="R21" s="14" t="s">
        <v>23</v>
      </c>
      <c r="S21" s="14" t="s">
        <v>23</v>
      </c>
      <c r="T21" s="14" t="s">
        <v>23</v>
      </c>
      <c r="U21" s="14" t="s">
        <v>23</v>
      </c>
      <c r="V21" s="14" t="s">
        <v>23</v>
      </c>
      <c r="W21" s="14" t="s">
        <v>23</v>
      </c>
      <c r="X21" s="14" t="s">
        <v>23</v>
      </c>
      <c r="Y21" s="14" t="s">
        <v>23</v>
      </c>
      <c r="Z21" s="14" t="s">
        <v>23</v>
      </c>
      <c r="AA21" s="14" t="s">
        <v>23</v>
      </c>
      <c r="AB21" s="14" t="s">
        <v>23</v>
      </c>
      <c r="AD21" s="60" t="s">
        <v>23</v>
      </c>
      <c r="AE21" s="60" t="s">
        <v>23</v>
      </c>
      <c r="AG21" s="9">
        <f t="shared" si="2"/>
        <v>0</v>
      </c>
      <c r="AH21" s="9">
        <f t="shared" si="3"/>
        <v>0</v>
      </c>
      <c r="AI21" s="9">
        <f t="shared" si="4"/>
        <v>0</v>
      </c>
      <c r="AJ21" s="9">
        <f t="shared" si="5"/>
        <v>0</v>
      </c>
      <c r="AK21" s="9">
        <f t="shared" si="6"/>
        <v>0</v>
      </c>
      <c r="AL21" s="9">
        <f t="shared" si="7"/>
        <v>0</v>
      </c>
      <c r="AM21" s="9">
        <f t="shared" si="8"/>
        <v>0</v>
      </c>
      <c r="AN21" s="9">
        <f t="shared" si="9"/>
        <v>0</v>
      </c>
      <c r="AO21" s="9">
        <f t="shared" si="10"/>
        <v>0</v>
      </c>
      <c r="AP21" s="9">
        <f t="shared" si="11"/>
        <v>0</v>
      </c>
      <c r="AQ21" s="9">
        <f t="shared" si="12"/>
        <v>0</v>
      </c>
      <c r="AR21" s="9">
        <f t="shared" si="13"/>
        <v>0</v>
      </c>
      <c r="AS21" s="9">
        <f t="shared" si="14"/>
        <v>0</v>
      </c>
      <c r="AT21" s="9">
        <f t="shared" si="15"/>
        <v>0</v>
      </c>
      <c r="AU21" s="9">
        <f t="shared" si="16"/>
        <v>0</v>
      </c>
      <c r="AV21" s="9">
        <f t="shared" si="17"/>
        <v>0</v>
      </c>
      <c r="AW21" s="9">
        <f t="shared" si="18"/>
        <v>0</v>
      </c>
      <c r="AX21" s="9">
        <f t="shared" si="19"/>
        <v>0</v>
      </c>
      <c r="AY21" s="9">
        <f t="shared" si="20"/>
        <v>0</v>
      </c>
      <c r="AZ21" s="9">
        <f t="shared" si="21"/>
        <v>0</v>
      </c>
      <c r="BA21" s="9">
        <f t="shared" si="22"/>
        <v>0</v>
      </c>
      <c r="BB21" s="9">
        <f t="shared" si="23"/>
        <v>0</v>
      </c>
      <c r="BC21" s="9">
        <f t="shared" si="24"/>
        <v>0</v>
      </c>
      <c r="BD21" s="9">
        <f t="shared" si="25"/>
        <v>0</v>
      </c>
      <c r="BE21" s="9">
        <f t="shared" si="26"/>
        <v>0</v>
      </c>
      <c r="BG21" s="9" t="e">
        <f t="shared" si="27"/>
        <v>#N/A</v>
      </c>
      <c r="BH21" s="9" t="e">
        <f t="shared" si="28"/>
        <v>#N/A</v>
      </c>
      <c r="BJ21" s="24"/>
      <c r="BK21" s="57">
        <v>0</v>
      </c>
      <c r="BM21" s="24"/>
      <c r="BN21" s="57">
        <v>0</v>
      </c>
      <c r="BP21" s="24"/>
      <c r="BQ21" s="57">
        <v>0</v>
      </c>
    </row>
    <row r="22" spans="1:69" x14ac:dyDescent="0.2">
      <c r="A22" s="17" t="s">
        <v>15</v>
      </c>
      <c r="B22" s="18">
        <f t="shared" si="0"/>
        <v>16</v>
      </c>
      <c r="C22" s="19">
        <f t="shared" si="1"/>
        <v>2</v>
      </c>
      <c r="D22" s="14" t="s">
        <v>398</v>
      </c>
      <c r="E22" s="14" t="s">
        <v>346</v>
      </c>
      <c r="F22" s="14" t="s">
        <v>399</v>
      </c>
      <c r="G22" s="14" t="s">
        <v>400</v>
      </c>
      <c r="H22" s="14" t="s">
        <v>401</v>
      </c>
      <c r="I22" s="14" t="s">
        <v>402</v>
      </c>
      <c r="J22" s="14" t="s">
        <v>413</v>
      </c>
      <c r="K22" s="14" t="s">
        <v>315</v>
      </c>
      <c r="L22" s="14" t="s">
        <v>414</v>
      </c>
      <c r="M22" s="14" t="s">
        <v>404</v>
      </c>
      <c r="N22" s="14" t="s">
        <v>405</v>
      </c>
      <c r="O22" s="14" t="s">
        <v>406</v>
      </c>
      <c r="P22" s="14" t="s">
        <v>233</v>
      </c>
      <c r="Q22" s="14" t="s">
        <v>204</v>
      </c>
      <c r="R22" s="14" t="s">
        <v>407</v>
      </c>
      <c r="S22" s="14" t="s">
        <v>280</v>
      </c>
      <c r="T22" s="14" t="s">
        <v>408</v>
      </c>
      <c r="U22" s="14" t="s">
        <v>418</v>
      </c>
      <c r="V22" s="14" t="s">
        <v>372</v>
      </c>
      <c r="W22" s="14" t="s">
        <v>373</v>
      </c>
      <c r="X22" s="14" t="s">
        <v>409</v>
      </c>
      <c r="Y22" s="14" t="s">
        <v>260</v>
      </c>
      <c r="Z22" s="14" t="s">
        <v>286</v>
      </c>
      <c r="AA22" s="14" t="s">
        <v>410</v>
      </c>
      <c r="AB22" s="14" t="s">
        <v>411</v>
      </c>
      <c r="AD22" s="15" t="s">
        <v>414</v>
      </c>
      <c r="AE22" s="15" t="s">
        <v>401</v>
      </c>
      <c r="AG22" s="9">
        <f t="shared" si="2"/>
        <v>1</v>
      </c>
      <c r="AH22" s="9">
        <f t="shared" si="3"/>
        <v>0</v>
      </c>
      <c r="AI22" s="9">
        <f t="shared" si="4"/>
        <v>1</v>
      </c>
      <c r="AJ22" s="9">
        <f t="shared" si="5"/>
        <v>1</v>
      </c>
      <c r="AK22" s="9">
        <f t="shared" si="6"/>
        <v>1</v>
      </c>
      <c r="AL22" s="9">
        <f t="shared" si="7"/>
        <v>0</v>
      </c>
      <c r="AM22" s="9">
        <f t="shared" si="8"/>
        <v>0</v>
      </c>
      <c r="AN22" s="9">
        <f t="shared" si="9"/>
        <v>1</v>
      </c>
      <c r="AO22" s="9">
        <f t="shared" si="10"/>
        <v>1</v>
      </c>
      <c r="AP22" s="9">
        <f t="shared" si="11"/>
        <v>1</v>
      </c>
      <c r="AQ22" s="9">
        <f t="shared" si="12"/>
        <v>1</v>
      </c>
      <c r="AR22" s="9">
        <f t="shared" si="13"/>
        <v>1</v>
      </c>
      <c r="AS22" s="9">
        <f t="shared" si="14"/>
        <v>1</v>
      </c>
      <c r="AT22" s="9">
        <f t="shared" si="15"/>
        <v>0</v>
      </c>
      <c r="AU22" s="9">
        <f t="shared" si="16"/>
        <v>1</v>
      </c>
      <c r="AV22" s="9">
        <f t="shared" si="17"/>
        <v>1</v>
      </c>
      <c r="AW22" s="9">
        <f t="shared" si="18"/>
        <v>0</v>
      </c>
      <c r="AX22" s="9">
        <f t="shared" si="19"/>
        <v>0</v>
      </c>
      <c r="AY22" s="9">
        <f t="shared" si="20"/>
        <v>0</v>
      </c>
      <c r="AZ22" s="9">
        <f t="shared" si="21"/>
        <v>0</v>
      </c>
      <c r="BA22" s="9">
        <f t="shared" si="22"/>
        <v>1</v>
      </c>
      <c r="BB22" s="9">
        <f t="shared" si="23"/>
        <v>0</v>
      </c>
      <c r="BC22" s="9">
        <f t="shared" si="24"/>
        <v>1</v>
      </c>
      <c r="BD22" s="9">
        <f t="shared" si="25"/>
        <v>1</v>
      </c>
      <c r="BE22" s="9">
        <f t="shared" si="26"/>
        <v>1</v>
      </c>
      <c r="BG22" s="9">
        <f t="shared" si="27"/>
        <v>1</v>
      </c>
      <c r="BH22" s="9">
        <f t="shared" si="28"/>
        <v>1</v>
      </c>
      <c r="BJ22" s="23"/>
      <c r="BK22" s="58">
        <v>0</v>
      </c>
      <c r="BM22" s="23"/>
      <c r="BN22" s="58">
        <v>0</v>
      </c>
      <c r="BP22" s="23"/>
      <c r="BQ22" s="58">
        <v>0</v>
      </c>
    </row>
    <row r="23" spans="1:69" x14ac:dyDescent="0.2">
      <c r="A23" s="17" t="s">
        <v>16</v>
      </c>
      <c r="B23" s="18">
        <f t="shared" si="0"/>
        <v>12</v>
      </c>
      <c r="C23" s="19">
        <f t="shared" si="1"/>
        <v>1</v>
      </c>
      <c r="D23" s="14" t="s">
        <v>398</v>
      </c>
      <c r="E23" s="14" t="s">
        <v>346</v>
      </c>
      <c r="F23" s="14" t="s">
        <v>399</v>
      </c>
      <c r="G23" s="14" t="s">
        <v>400</v>
      </c>
      <c r="H23" s="14" t="s">
        <v>401</v>
      </c>
      <c r="I23" s="14" t="s">
        <v>402</v>
      </c>
      <c r="J23" s="14" t="s">
        <v>413</v>
      </c>
      <c r="K23" s="14" t="s">
        <v>403</v>
      </c>
      <c r="L23" s="14" t="s">
        <v>414</v>
      </c>
      <c r="M23" s="14" t="s">
        <v>404</v>
      </c>
      <c r="N23" s="14" t="s">
        <v>405</v>
      </c>
      <c r="O23" s="14" t="s">
        <v>310</v>
      </c>
      <c r="P23" s="14" t="s">
        <v>233</v>
      </c>
      <c r="Q23" s="14" t="s">
        <v>204</v>
      </c>
      <c r="R23" s="14" t="s">
        <v>235</v>
      </c>
      <c r="S23" s="14" t="s">
        <v>280</v>
      </c>
      <c r="T23" s="14" t="s">
        <v>408</v>
      </c>
      <c r="U23" s="14" t="s">
        <v>418</v>
      </c>
      <c r="V23" s="14" t="s">
        <v>372</v>
      </c>
      <c r="W23" s="14" t="s">
        <v>373</v>
      </c>
      <c r="X23" s="14" t="s">
        <v>409</v>
      </c>
      <c r="Y23" s="14" t="s">
        <v>260</v>
      </c>
      <c r="Z23" s="14" t="s">
        <v>351</v>
      </c>
      <c r="AA23" s="14" t="s">
        <v>410</v>
      </c>
      <c r="AB23" s="14" t="s">
        <v>411</v>
      </c>
      <c r="AD23" s="15" t="s">
        <v>411</v>
      </c>
      <c r="AE23" s="60" t="s">
        <v>408</v>
      </c>
      <c r="AG23" s="9">
        <f t="shared" si="2"/>
        <v>1</v>
      </c>
      <c r="AH23" s="9">
        <f t="shared" si="3"/>
        <v>0</v>
      </c>
      <c r="AI23" s="9">
        <f t="shared" si="4"/>
        <v>1</v>
      </c>
      <c r="AJ23" s="9">
        <f t="shared" si="5"/>
        <v>1</v>
      </c>
      <c r="AK23" s="9">
        <f t="shared" si="6"/>
        <v>1</v>
      </c>
      <c r="AL23" s="9">
        <f t="shared" si="7"/>
        <v>0</v>
      </c>
      <c r="AM23" s="9">
        <f t="shared" si="8"/>
        <v>0</v>
      </c>
      <c r="AN23" s="9">
        <f t="shared" si="9"/>
        <v>0</v>
      </c>
      <c r="AO23" s="9">
        <f t="shared" si="10"/>
        <v>1</v>
      </c>
      <c r="AP23" s="9">
        <f t="shared" si="11"/>
        <v>1</v>
      </c>
      <c r="AQ23" s="9">
        <f t="shared" si="12"/>
        <v>1</v>
      </c>
      <c r="AR23" s="9">
        <f t="shared" si="13"/>
        <v>0</v>
      </c>
      <c r="AS23" s="9">
        <f t="shared" si="14"/>
        <v>1</v>
      </c>
      <c r="AT23" s="9">
        <f t="shared" si="15"/>
        <v>0</v>
      </c>
      <c r="AU23" s="9">
        <f t="shared" si="16"/>
        <v>0</v>
      </c>
      <c r="AV23" s="9">
        <f t="shared" si="17"/>
        <v>1</v>
      </c>
      <c r="AW23" s="9">
        <f t="shared" si="18"/>
        <v>0</v>
      </c>
      <c r="AX23" s="9">
        <f t="shared" si="19"/>
        <v>0</v>
      </c>
      <c r="AY23" s="9">
        <f t="shared" si="20"/>
        <v>0</v>
      </c>
      <c r="AZ23" s="9">
        <f t="shared" si="21"/>
        <v>0</v>
      </c>
      <c r="BA23" s="9">
        <f t="shared" si="22"/>
        <v>1</v>
      </c>
      <c r="BB23" s="9">
        <f t="shared" si="23"/>
        <v>0</v>
      </c>
      <c r="BC23" s="9">
        <f t="shared" si="24"/>
        <v>0</v>
      </c>
      <c r="BD23" s="9">
        <f t="shared" si="25"/>
        <v>1</v>
      </c>
      <c r="BE23" s="9">
        <f t="shared" si="26"/>
        <v>1</v>
      </c>
      <c r="BG23" s="9">
        <f t="shared" si="27"/>
        <v>1</v>
      </c>
      <c r="BH23" s="9" t="e">
        <f t="shared" si="28"/>
        <v>#N/A</v>
      </c>
      <c r="BJ23" s="21"/>
      <c r="BK23" s="82">
        <f>BK22-BK21+BJ23</f>
        <v>0</v>
      </c>
      <c r="BM23" s="21"/>
      <c r="BN23" s="82">
        <f>BN22-BN21+BM23</f>
        <v>0</v>
      </c>
      <c r="BP23" s="21"/>
      <c r="BQ23" s="82">
        <f>BQ22-BQ21+BP23</f>
        <v>0</v>
      </c>
    </row>
    <row r="24" spans="1:69" x14ac:dyDescent="0.2">
      <c r="A24" s="17" t="s">
        <v>17</v>
      </c>
      <c r="B24" s="18">
        <f t="shared" si="0"/>
        <v>10</v>
      </c>
      <c r="C24" s="19">
        <f t="shared" si="1"/>
        <v>2</v>
      </c>
      <c r="D24" s="14" t="s">
        <v>412</v>
      </c>
      <c r="E24" s="14" t="s">
        <v>346</v>
      </c>
      <c r="F24" s="14" t="s">
        <v>399</v>
      </c>
      <c r="G24" s="14" t="s">
        <v>422</v>
      </c>
      <c r="H24" s="14" t="s">
        <v>401</v>
      </c>
      <c r="I24" s="14" t="s">
        <v>402</v>
      </c>
      <c r="J24" s="14" t="s">
        <v>413</v>
      </c>
      <c r="K24" s="14" t="s">
        <v>403</v>
      </c>
      <c r="L24" s="14" t="s">
        <v>414</v>
      </c>
      <c r="M24" s="14" t="s">
        <v>404</v>
      </c>
      <c r="N24" s="14" t="s">
        <v>264</v>
      </c>
      <c r="O24" s="14" t="s">
        <v>406</v>
      </c>
      <c r="P24" s="14" t="s">
        <v>233</v>
      </c>
      <c r="Q24" s="14" t="s">
        <v>415</v>
      </c>
      <c r="R24" s="14" t="s">
        <v>235</v>
      </c>
      <c r="S24" s="14" t="s">
        <v>280</v>
      </c>
      <c r="T24" s="14" t="s">
        <v>408</v>
      </c>
      <c r="U24" s="14" t="s">
        <v>418</v>
      </c>
      <c r="V24" s="14" t="s">
        <v>372</v>
      </c>
      <c r="W24" s="14" t="s">
        <v>373</v>
      </c>
      <c r="X24" s="14" t="s">
        <v>409</v>
      </c>
      <c r="Y24" s="14" t="s">
        <v>260</v>
      </c>
      <c r="Z24" s="14" t="s">
        <v>286</v>
      </c>
      <c r="AA24" s="14" t="s">
        <v>416</v>
      </c>
      <c r="AB24" s="14" t="s">
        <v>393</v>
      </c>
      <c r="AD24" s="15" t="s">
        <v>409</v>
      </c>
      <c r="AE24" s="15" t="s">
        <v>414</v>
      </c>
      <c r="AG24" s="9">
        <f t="shared" si="2"/>
        <v>0</v>
      </c>
      <c r="AH24" s="9">
        <f t="shared" si="3"/>
        <v>0</v>
      </c>
      <c r="AI24" s="9">
        <f t="shared" si="4"/>
        <v>1</v>
      </c>
      <c r="AJ24" s="9">
        <f t="shared" si="5"/>
        <v>0</v>
      </c>
      <c r="AK24" s="9">
        <f t="shared" si="6"/>
        <v>1</v>
      </c>
      <c r="AL24" s="9">
        <f t="shared" si="7"/>
        <v>0</v>
      </c>
      <c r="AM24" s="9">
        <f t="shared" si="8"/>
        <v>0</v>
      </c>
      <c r="AN24" s="9">
        <f t="shared" si="9"/>
        <v>0</v>
      </c>
      <c r="AO24" s="9">
        <f t="shared" si="10"/>
        <v>1</v>
      </c>
      <c r="AP24" s="9">
        <f t="shared" si="11"/>
        <v>1</v>
      </c>
      <c r="AQ24" s="9">
        <f t="shared" si="12"/>
        <v>0</v>
      </c>
      <c r="AR24" s="9">
        <f t="shared" si="13"/>
        <v>1</v>
      </c>
      <c r="AS24" s="9">
        <f t="shared" si="14"/>
        <v>1</v>
      </c>
      <c r="AT24" s="9">
        <f t="shared" si="15"/>
        <v>1</v>
      </c>
      <c r="AU24" s="9">
        <f t="shared" si="16"/>
        <v>0</v>
      </c>
      <c r="AV24" s="9">
        <f t="shared" si="17"/>
        <v>1</v>
      </c>
      <c r="AW24" s="9">
        <f t="shared" si="18"/>
        <v>0</v>
      </c>
      <c r="AX24" s="9">
        <f t="shared" si="19"/>
        <v>0</v>
      </c>
      <c r="AY24" s="9">
        <f t="shared" si="20"/>
        <v>0</v>
      </c>
      <c r="AZ24" s="9">
        <f t="shared" si="21"/>
        <v>0</v>
      </c>
      <c r="BA24" s="9">
        <f t="shared" si="22"/>
        <v>1</v>
      </c>
      <c r="BB24" s="9">
        <f t="shared" si="23"/>
        <v>0</v>
      </c>
      <c r="BC24" s="9">
        <f t="shared" si="24"/>
        <v>1</v>
      </c>
      <c r="BD24" s="9">
        <f t="shared" si="25"/>
        <v>0</v>
      </c>
      <c r="BE24" s="9">
        <f t="shared" si="26"/>
        <v>0</v>
      </c>
      <c r="BG24" s="9">
        <f t="shared" si="27"/>
        <v>1</v>
      </c>
      <c r="BH24" s="9">
        <f t="shared" si="28"/>
        <v>1</v>
      </c>
    </row>
    <row r="25" spans="1:69" x14ac:dyDescent="0.2">
      <c r="A25" s="17" t="s">
        <v>18</v>
      </c>
      <c r="B25" s="18" t="s">
        <v>424</v>
      </c>
      <c r="C25" s="19">
        <f t="shared" si="1"/>
        <v>0</v>
      </c>
      <c r="D25" s="14" t="s">
        <v>23</v>
      </c>
      <c r="E25" s="14" t="s">
        <v>23</v>
      </c>
      <c r="F25" s="14" t="s">
        <v>23</v>
      </c>
      <c r="G25" s="14" t="s">
        <v>23</v>
      </c>
      <c r="H25" s="14" t="s">
        <v>23</v>
      </c>
      <c r="I25" s="14" t="s">
        <v>23</v>
      </c>
      <c r="J25" s="14" t="s">
        <v>23</v>
      </c>
      <c r="K25" s="14" t="s">
        <v>23</v>
      </c>
      <c r="L25" s="14" t="s">
        <v>23</v>
      </c>
      <c r="M25" s="14" t="s">
        <v>23</v>
      </c>
      <c r="N25" s="14" t="s">
        <v>23</v>
      </c>
      <c r="O25" s="14" t="s">
        <v>23</v>
      </c>
      <c r="P25" s="14" t="s">
        <v>23</v>
      </c>
      <c r="Q25" s="14" t="s">
        <v>23</v>
      </c>
      <c r="R25" s="14" t="s">
        <v>23</v>
      </c>
      <c r="S25" s="14" t="s">
        <v>23</v>
      </c>
      <c r="T25" s="14" t="s">
        <v>23</v>
      </c>
      <c r="U25" s="14" t="s">
        <v>23</v>
      </c>
      <c r="V25" s="14" t="s">
        <v>23</v>
      </c>
      <c r="W25" s="14" t="s">
        <v>23</v>
      </c>
      <c r="X25" s="14" t="s">
        <v>23</v>
      </c>
      <c r="Y25" s="14" t="s">
        <v>23</v>
      </c>
      <c r="Z25" s="14" t="s">
        <v>23</v>
      </c>
      <c r="AA25" s="14" t="s">
        <v>23</v>
      </c>
      <c r="AB25" s="14" t="s">
        <v>23</v>
      </c>
      <c r="AD25" s="60" t="s">
        <v>23</v>
      </c>
      <c r="AE25" s="60" t="s">
        <v>23</v>
      </c>
      <c r="AG25" s="9">
        <f t="shared" si="2"/>
        <v>0</v>
      </c>
      <c r="AH25" s="9">
        <f t="shared" si="3"/>
        <v>0</v>
      </c>
      <c r="AI25" s="9">
        <f t="shared" si="4"/>
        <v>0</v>
      </c>
      <c r="AJ25" s="9">
        <f t="shared" si="5"/>
        <v>0</v>
      </c>
      <c r="AK25" s="9">
        <f t="shared" si="6"/>
        <v>0</v>
      </c>
      <c r="AL25" s="9">
        <f t="shared" si="7"/>
        <v>0</v>
      </c>
      <c r="AM25" s="9">
        <f t="shared" si="8"/>
        <v>0</v>
      </c>
      <c r="AN25" s="9">
        <f t="shared" si="9"/>
        <v>0</v>
      </c>
      <c r="AO25" s="9">
        <f t="shared" si="10"/>
        <v>0</v>
      </c>
      <c r="AP25" s="9">
        <f t="shared" si="11"/>
        <v>0</v>
      </c>
      <c r="AQ25" s="9">
        <f t="shared" si="12"/>
        <v>0</v>
      </c>
      <c r="AR25" s="9">
        <f t="shared" si="13"/>
        <v>0</v>
      </c>
      <c r="AS25" s="9">
        <f t="shared" si="14"/>
        <v>0</v>
      </c>
      <c r="AT25" s="9">
        <f t="shared" si="15"/>
        <v>0</v>
      </c>
      <c r="AU25" s="9">
        <f t="shared" si="16"/>
        <v>0</v>
      </c>
      <c r="AV25" s="9">
        <f t="shared" si="17"/>
        <v>0</v>
      </c>
      <c r="AW25" s="9">
        <f t="shared" si="18"/>
        <v>0</v>
      </c>
      <c r="AX25" s="9">
        <f t="shared" si="19"/>
        <v>0</v>
      </c>
      <c r="AY25" s="9">
        <f t="shared" si="20"/>
        <v>0</v>
      </c>
      <c r="AZ25" s="9">
        <f t="shared" si="21"/>
        <v>0</v>
      </c>
      <c r="BA25" s="9">
        <f t="shared" si="22"/>
        <v>0</v>
      </c>
      <c r="BB25" s="9">
        <f t="shared" si="23"/>
        <v>0</v>
      </c>
      <c r="BC25" s="9">
        <f t="shared" si="24"/>
        <v>0</v>
      </c>
      <c r="BD25" s="9">
        <f t="shared" si="25"/>
        <v>0</v>
      </c>
      <c r="BE25" s="9">
        <f t="shared" si="26"/>
        <v>0</v>
      </c>
      <c r="BG25" s="9" t="e">
        <f t="shared" si="27"/>
        <v>#N/A</v>
      </c>
      <c r="BH25" s="9" t="e">
        <f t="shared" si="28"/>
        <v>#N/A</v>
      </c>
    </row>
    <row r="26" spans="1:69" ht="13.5" thickBot="1" x14ac:dyDescent="0.25">
      <c r="A26" s="25" t="s">
        <v>75</v>
      </c>
      <c r="B26" s="26">
        <f t="shared" ref="B26" si="29">SUM(AG26:BE26)</f>
        <v>15.5</v>
      </c>
      <c r="C26" s="27">
        <f t="shared" si="1"/>
        <v>1</v>
      </c>
      <c r="D26" s="14" t="s">
        <v>398</v>
      </c>
      <c r="E26" s="14" t="s">
        <v>346</v>
      </c>
      <c r="F26" s="14" t="s">
        <v>399</v>
      </c>
      <c r="G26" s="14" t="s">
        <v>400</v>
      </c>
      <c r="H26" s="14" t="s">
        <v>401</v>
      </c>
      <c r="I26" s="14" t="s">
        <v>402</v>
      </c>
      <c r="J26" s="61" t="s">
        <v>113</v>
      </c>
      <c r="K26" s="14" t="s">
        <v>403</v>
      </c>
      <c r="L26" s="14" t="s">
        <v>414</v>
      </c>
      <c r="M26" s="14" t="s">
        <v>404</v>
      </c>
      <c r="N26" s="14" t="s">
        <v>405</v>
      </c>
      <c r="O26" s="14" t="s">
        <v>406</v>
      </c>
      <c r="P26" s="14" t="s">
        <v>233</v>
      </c>
      <c r="Q26" s="61" t="s">
        <v>113</v>
      </c>
      <c r="R26" s="14" t="s">
        <v>407</v>
      </c>
      <c r="S26" s="14" t="s">
        <v>280</v>
      </c>
      <c r="T26" s="14" t="s">
        <v>408</v>
      </c>
      <c r="U26" s="14" t="s">
        <v>418</v>
      </c>
      <c r="V26" s="14" t="s">
        <v>372</v>
      </c>
      <c r="W26" s="14" t="s">
        <v>373</v>
      </c>
      <c r="X26" s="14" t="s">
        <v>409</v>
      </c>
      <c r="Y26" s="14" t="s">
        <v>260</v>
      </c>
      <c r="Z26" s="14" t="s">
        <v>286</v>
      </c>
      <c r="AA26" s="61" t="s">
        <v>113</v>
      </c>
      <c r="AB26" s="14" t="s">
        <v>411</v>
      </c>
      <c r="AD26" s="15" t="s">
        <v>411</v>
      </c>
      <c r="AE26" s="60" t="s">
        <v>427</v>
      </c>
      <c r="AG26" s="9">
        <f t="shared" si="2"/>
        <v>1</v>
      </c>
      <c r="AH26" s="9">
        <f t="shared" si="3"/>
        <v>0</v>
      </c>
      <c r="AI26" s="9">
        <f t="shared" si="4"/>
        <v>1</v>
      </c>
      <c r="AJ26" s="9">
        <f t="shared" si="5"/>
        <v>1</v>
      </c>
      <c r="AK26" s="9">
        <f t="shared" si="6"/>
        <v>1</v>
      </c>
      <c r="AL26" s="9">
        <f t="shared" si="7"/>
        <v>0</v>
      </c>
      <c r="AM26" s="62">
        <v>0.5</v>
      </c>
      <c r="AN26" s="9">
        <f t="shared" si="9"/>
        <v>0</v>
      </c>
      <c r="AO26" s="9">
        <f t="shared" si="10"/>
        <v>1</v>
      </c>
      <c r="AP26" s="9">
        <f t="shared" si="11"/>
        <v>1</v>
      </c>
      <c r="AQ26" s="9">
        <f t="shared" si="12"/>
        <v>1</v>
      </c>
      <c r="AR26" s="9">
        <f t="shared" si="13"/>
        <v>1</v>
      </c>
      <c r="AS26" s="9">
        <f t="shared" si="14"/>
        <v>1</v>
      </c>
      <c r="AT26" s="62">
        <v>0.5</v>
      </c>
      <c r="AU26" s="9">
        <f t="shared" si="16"/>
        <v>1</v>
      </c>
      <c r="AV26" s="9">
        <f t="shared" si="17"/>
        <v>1</v>
      </c>
      <c r="AW26" s="9">
        <f t="shared" si="18"/>
        <v>0</v>
      </c>
      <c r="AX26" s="9">
        <f t="shared" si="19"/>
        <v>0</v>
      </c>
      <c r="AY26" s="9">
        <f t="shared" si="20"/>
        <v>0</v>
      </c>
      <c r="AZ26" s="9">
        <f t="shared" si="21"/>
        <v>0</v>
      </c>
      <c r="BA26" s="9">
        <f t="shared" si="22"/>
        <v>1</v>
      </c>
      <c r="BB26" s="9">
        <f t="shared" si="23"/>
        <v>0</v>
      </c>
      <c r="BC26" s="9">
        <f t="shared" si="24"/>
        <v>1</v>
      </c>
      <c r="BD26" s="62">
        <v>0.5</v>
      </c>
      <c r="BE26" s="9">
        <f t="shared" si="26"/>
        <v>1</v>
      </c>
      <c r="BG26" s="9">
        <f t="shared" si="27"/>
        <v>1</v>
      </c>
      <c r="BH26" s="9" t="e">
        <f t="shared" si="28"/>
        <v>#N/A</v>
      </c>
    </row>
    <row r="27" spans="1:69" x14ac:dyDescent="0.2">
      <c r="A27" s="9" t="s">
        <v>186</v>
      </c>
    </row>
    <row r="28" spans="1:69" x14ac:dyDescent="0.2">
      <c r="A28" s="10"/>
      <c r="B28" s="9" t="s">
        <v>74</v>
      </c>
      <c r="C28" s="9" t="s">
        <v>73</v>
      </c>
      <c r="D28" s="18" t="s">
        <v>398</v>
      </c>
      <c r="E28" s="18" t="s">
        <v>419</v>
      </c>
      <c r="F28" s="18" t="s">
        <v>399</v>
      </c>
      <c r="G28" s="18" t="s">
        <v>400</v>
      </c>
      <c r="H28" s="18" t="s">
        <v>401</v>
      </c>
      <c r="I28" s="18" t="s">
        <v>266</v>
      </c>
      <c r="J28" s="18" t="s">
        <v>64</v>
      </c>
      <c r="K28" s="18" t="s">
        <v>315</v>
      </c>
      <c r="L28" s="18" t="s">
        <v>414</v>
      </c>
      <c r="M28" s="18" t="s">
        <v>404</v>
      </c>
      <c r="N28" s="18" t="s">
        <v>405</v>
      </c>
      <c r="O28" s="18" t="s">
        <v>406</v>
      </c>
      <c r="P28" s="18" t="s">
        <v>233</v>
      </c>
      <c r="Q28" s="18" t="s">
        <v>415</v>
      </c>
      <c r="R28" s="18" t="s">
        <v>407</v>
      </c>
      <c r="S28" s="18" t="s">
        <v>280</v>
      </c>
      <c r="T28" s="18" t="s">
        <v>261</v>
      </c>
      <c r="U28" s="18" t="s">
        <v>290</v>
      </c>
      <c r="V28" s="18" t="s">
        <v>354</v>
      </c>
      <c r="W28" s="18" t="s">
        <v>420</v>
      </c>
      <c r="X28" s="18" t="s">
        <v>409</v>
      </c>
      <c r="Y28" s="18" t="s">
        <v>421</v>
      </c>
      <c r="Z28" s="18" t="s">
        <v>286</v>
      </c>
      <c r="AA28" s="18" t="s">
        <v>410</v>
      </c>
      <c r="AB28" s="18" t="s">
        <v>411</v>
      </c>
    </row>
    <row r="29" spans="1:69" x14ac:dyDescent="0.2">
      <c r="A29" s="10"/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>
        <v>1</v>
      </c>
      <c r="W29" s="9">
        <v>1</v>
      </c>
      <c r="X29" s="9">
        <v>1</v>
      </c>
      <c r="Y29" s="9">
        <v>1</v>
      </c>
      <c r="Z29" s="9">
        <v>1</v>
      </c>
      <c r="AA29" s="9">
        <v>1</v>
      </c>
      <c r="AB29" s="9">
        <v>1</v>
      </c>
    </row>
  </sheetData>
  <conditionalFormatting sqref="D3:D9 D10:AB25 D26:I26 AB26 K26:P26 R26:Z26">
    <cfRule type="cellIs" dxfId="174" priority="51" operator="notEqual">
      <formula>D$28</formula>
    </cfRule>
  </conditionalFormatting>
  <conditionalFormatting sqref="E3:E9">
    <cfRule type="cellIs" dxfId="173" priority="50" operator="notEqual">
      <formula>E$28</formula>
    </cfRule>
  </conditionalFormatting>
  <conditionalFormatting sqref="F3:F9">
    <cfRule type="cellIs" dxfId="172" priority="49" operator="notEqual">
      <formula>F$28</formula>
    </cfRule>
  </conditionalFormatting>
  <conditionalFormatting sqref="G3:G9">
    <cfRule type="cellIs" dxfId="171" priority="48" operator="notEqual">
      <formula>G$28</formula>
    </cfRule>
  </conditionalFormatting>
  <conditionalFormatting sqref="H3:H9">
    <cfRule type="cellIs" dxfId="170" priority="47" operator="notEqual">
      <formula>H$28</formula>
    </cfRule>
  </conditionalFormatting>
  <conditionalFormatting sqref="I3:I9">
    <cfRule type="cellIs" dxfId="169" priority="46" operator="notEqual">
      <formula>I$28</formula>
    </cfRule>
  </conditionalFormatting>
  <conditionalFormatting sqref="S3:S9">
    <cfRule type="cellIs" dxfId="168" priority="45" operator="notEqual">
      <formula>S$28</formula>
    </cfRule>
  </conditionalFormatting>
  <conditionalFormatting sqref="T3:T9">
    <cfRule type="cellIs" dxfId="167" priority="44" operator="notEqual">
      <formula>T$28</formula>
    </cfRule>
  </conditionalFormatting>
  <conditionalFormatting sqref="U3:U9">
    <cfRule type="cellIs" dxfId="166" priority="43" operator="notEqual">
      <formula>U$28</formula>
    </cfRule>
  </conditionalFormatting>
  <conditionalFormatting sqref="V3:V9">
    <cfRule type="cellIs" dxfId="165" priority="42" operator="notEqual">
      <formula>V$28</formula>
    </cfRule>
  </conditionalFormatting>
  <conditionalFormatting sqref="W3:W9">
    <cfRule type="cellIs" dxfId="164" priority="41" operator="notEqual">
      <formula>W$28</formula>
    </cfRule>
  </conditionalFormatting>
  <conditionalFormatting sqref="X3:X9">
    <cfRule type="cellIs" dxfId="163" priority="40" operator="notEqual">
      <formula>X$28</formula>
    </cfRule>
  </conditionalFormatting>
  <conditionalFormatting sqref="Y3:Y9">
    <cfRule type="cellIs" dxfId="162" priority="39" operator="notEqual">
      <formula>Y$28</formula>
    </cfRule>
  </conditionalFormatting>
  <conditionalFormatting sqref="Z3:Z9">
    <cfRule type="cellIs" dxfId="161" priority="38" operator="notEqual">
      <formula>Z$28</formula>
    </cfRule>
  </conditionalFormatting>
  <conditionalFormatting sqref="AA3:AA9">
    <cfRule type="cellIs" dxfId="160" priority="37" operator="notEqual">
      <formula>AA$28</formula>
    </cfRule>
  </conditionalFormatting>
  <conditionalFormatting sqref="J3:J9">
    <cfRule type="cellIs" dxfId="159" priority="21" operator="notEqual">
      <formula>J$28</formula>
    </cfRule>
  </conditionalFormatting>
  <conditionalFormatting sqref="K3:K9">
    <cfRule type="cellIs" dxfId="158" priority="20" operator="notEqual">
      <formula>K$28</formula>
    </cfRule>
  </conditionalFormatting>
  <conditionalFormatting sqref="L3:L9">
    <cfRule type="cellIs" dxfId="157" priority="19" operator="notEqual">
      <formula>L$28</formula>
    </cfRule>
  </conditionalFormatting>
  <conditionalFormatting sqref="M3:M9">
    <cfRule type="cellIs" dxfId="156" priority="18" operator="notEqual">
      <formula>M$28</formula>
    </cfRule>
  </conditionalFormatting>
  <conditionalFormatting sqref="N3:N9">
    <cfRule type="cellIs" dxfId="155" priority="17" operator="notEqual">
      <formula>N$28</formula>
    </cfRule>
  </conditionalFormatting>
  <conditionalFormatting sqref="O3:O9">
    <cfRule type="cellIs" dxfId="154" priority="16" operator="notEqual">
      <formula>O$28</formula>
    </cfRule>
  </conditionalFormatting>
  <conditionalFormatting sqref="P3:P9">
    <cfRule type="cellIs" dxfId="153" priority="15" operator="notEqual">
      <formula>P$28</formula>
    </cfRule>
  </conditionalFormatting>
  <conditionalFormatting sqref="Q3:Q9">
    <cfRule type="cellIs" dxfId="152" priority="14" operator="notEqual">
      <formula>Q$28</formula>
    </cfRule>
  </conditionalFormatting>
  <conditionalFormatting sqref="R3:R9">
    <cfRule type="cellIs" dxfId="151" priority="13" operator="notEqual">
      <formula>R$28</formula>
    </cfRule>
  </conditionalFormatting>
  <conditionalFormatting sqref="AB3:AB9">
    <cfRule type="cellIs" dxfId="150" priority="2" operator="notEqual">
      <formula>AB$28</formula>
    </cfRule>
  </conditionalFormatting>
  <pageMargins left="0.7" right="0.7" top="0.75" bottom="0.75" header="0.3" footer="0.3"/>
  <pageSetup scale="2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29"/>
  <sheetViews>
    <sheetView zoomScaleNormal="100" workbookViewId="0">
      <selection activeCell="F1" sqref="F1"/>
    </sheetView>
  </sheetViews>
  <sheetFormatPr defaultRowHeight="12.75" x14ac:dyDescent="0.2"/>
  <cols>
    <col min="1" max="1" width="16.7109375" style="28" customWidth="1"/>
    <col min="2" max="2" width="6.85546875" style="9" bestFit="1" customWidth="1"/>
    <col min="3" max="3" width="5.140625" style="9" bestFit="1" customWidth="1"/>
    <col min="4" max="4" width="8.85546875" style="9" bestFit="1" customWidth="1"/>
    <col min="5" max="5" width="9.5703125" style="9" bestFit="1" customWidth="1"/>
    <col min="6" max="6" width="8.5703125" style="9" bestFit="1" customWidth="1"/>
    <col min="7" max="7" width="9.42578125" style="9" bestFit="1" customWidth="1"/>
    <col min="8" max="8" width="11" style="9" bestFit="1" customWidth="1"/>
    <col min="9" max="9" width="9.42578125" style="9" bestFit="1" customWidth="1"/>
    <col min="10" max="10" width="8.5703125" style="9" bestFit="1" customWidth="1"/>
    <col min="11" max="11" width="7.42578125" style="9" bestFit="1" customWidth="1"/>
    <col min="12" max="12" width="10.42578125" style="9" bestFit="1" customWidth="1"/>
    <col min="13" max="13" width="8.5703125" style="9" bestFit="1" customWidth="1"/>
    <col min="14" max="14" width="7.5703125" style="9" bestFit="1" customWidth="1"/>
    <col min="15" max="15" width="10.7109375" style="9" bestFit="1" customWidth="1"/>
    <col min="16" max="16" width="7.5703125" style="9" bestFit="1" customWidth="1"/>
    <col min="17" max="17" width="9" style="9" bestFit="1" customWidth="1"/>
    <col min="18" max="18" width="9.5703125" style="9" bestFit="1" customWidth="1"/>
    <col min="19" max="20" width="11.140625" style="9" bestFit="1" customWidth="1"/>
    <col min="21" max="21" width="10.5703125" style="9" bestFit="1" customWidth="1"/>
    <col min="22" max="22" width="10.7109375" style="9" bestFit="1" customWidth="1"/>
    <col min="23" max="23" width="10.140625" style="9" bestFit="1" customWidth="1"/>
    <col min="24" max="24" width="10.85546875" style="9" bestFit="1" customWidth="1"/>
    <col min="25" max="25" width="8.28515625" style="9" bestFit="1" customWidth="1"/>
    <col min="26" max="26" width="8.42578125" style="9" bestFit="1" customWidth="1"/>
    <col min="27" max="27" width="7.85546875" style="9" bestFit="1" customWidth="1"/>
    <col min="28" max="28" width="10.42578125" style="9" bestFit="1" customWidth="1"/>
    <col min="29" max="29" width="2.7109375" style="9" customWidth="1"/>
    <col min="30" max="30" width="11" style="9" bestFit="1" customWidth="1"/>
    <col min="31" max="31" width="11.140625" style="9" bestFit="1" customWidth="1"/>
    <col min="32" max="32" width="2.7109375" style="9" customWidth="1"/>
    <col min="33" max="57" width="2" style="9" bestFit="1" customWidth="1"/>
    <col min="58" max="58" width="2.7109375" style="9" customWidth="1"/>
    <col min="59" max="60" width="5.5703125" style="9" bestFit="1" customWidth="1"/>
    <col min="61" max="61" width="2.7109375" style="10" customWidth="1"/>
    <col min="62" max="62" width="11.140625" style="64" bestFit="1" customWidth="1"/>
    <col min="63" max="63" width="4" style="10" bestFit="1" customWidth="1"/>
    <col min="64" max="64" width="1.7109375" style="10" customWidth="1"/>
    <col min="65" max="65" width="9.140625" style="10"/>
    <col min="66" max="66" width="4" style="10" bestFit="1" customWidth="1"/>
    <col min="67" max="67" width="1.7109375" style="10" customWidth="1"/>
    <col min="68" max="68" width="9.140625" style="10"/>
    <col min="69" max="69" width="4" style="10" bestFit="1" customWidth="1"/>
    <col min="70" max="70" width="1.7109375" style="10" customWidth="1"/>
    <col min="71" max="16384" width="9.140625" style="10"/>
  </cols>
  <sheetData>
    <row r="1" spans="1:72" ht="15" x14ac:dyDescent="0.25">
      <c r="A1" s="29" t="s">
        <v>397</v>
      </c>
      <c r="B1" s="8"/>
    </row>
    <row r="2" spans="1:72" ht="13.5" thickBot="1" x14ac:dyDescent="0.25">
      <c r="A2" s="8"/>
      <c r="B2" s="8" t="s">
        <v>20</v>
      </c>
      <c r="C2" s="8" t="s">
        <v>21</v>
      </c>
      <c r="AD2" s="8" t="s">
        <v>21</v>
      </c>
    </row>
    <row r="3" spans="1:72" x14ac:dyDescent="0.2">
      <c r="A3" s="11" t="s">
        <v>0</v>
      </c>
      <c r="B3" s="12">
        <f t="shared" ref="B3:B24" si="0">SUM(AG3:BE3)</f>
        <v>12</v>
      </c>
      <c r="C3" s="13">
        <f t="shared" ref="C3:C26" si="1">COUNT(BG3:BH3)</f>
        <v>2</v>
      </c>
      <c r="D3" s="14" t="s">
        <v>311</v>
      </c>
      <c r="E3" s="14" t="s">
        <v>429</v>
      </c>
      <c r="F3" s="14" t="s">
        <v>430</v>
      </c>
      <c r="G3" s="14" t="s">
        <v>292</v>
      </c>
      <c r="H3" s="14" t="s">
        <v>431</v>
      </c>
      <c r="I3" s="14" t="s">
        <v>432</v>
      </c>
      <c r="J3" s="14" t="s">
        <v>408</v>
      </c>
      <c r="K3" s="14" t="s">
        <v>433</v>
      </c>
      <c r="L3" s="14" t="s">
        <v>434</v>
      </c>
      <c r="M3" s="14" t="s">
        <v>346</v>
      </c>
      <c r="N3" s="14" t="s">
        <v>435</v>
      </c>
      <c r="O3" s="14" t="s">
        <v>436</v>
      </c>
      <c r="P3" s="14" t="s">
        <v>234</v>
      </c>
      <c r="Q3" s="14" t="s">
        <v>437</v>
      </c>
      <c r="R3" s="14" t="s">
        <v>438</v>
      </c>
      <c r="S3" s="14" t="s">
        <v>439</v>
      </c>
      <c r="T3" s="14" t="s">
        <v>440</v>
      </c>
      <c r="U3" s="14" t="s">
        <v>441</v>
      </c>
      <c r="V3" s="14" t="s">
        <v>442</v>
      </c>
      <c r="W3" s="14" t="s">
        <v>443</v>
      </c>
      <c r="X3" s="14" t="s">
        <v>444</v>
      </c>
      <c r="Y3" s="14" t="s">
        <v>445</v>
      </c>
      <c r="Z3" s="14" t="s">
        <v>167</v>
      </c>
      <c r="AA3" s="14" t="s">
        <v>446</v>
      </c>
      <c r="AB3" s="14" t="s">
        <v>290</v>
      </c>
      <c r="AD3" s="15" t="s">
        <v>436</v>
      </c>
      <c r="AE3" s="15" t="s">
        <v>433</v>
      </c>
      <c r="AG3" s="9">
        <f t="shared" ref="AG3:AG26" si="2">IF(D3=$D$28,1,0)</f>
        <v>0</v>
      </c>
      <c r="AH3" s="9">
        <f t="shared" ref="AH3:AH26" si="3">IF(E3=$E$28,1,0)</f>
        <v>1</v>
      </c>
      <c r="AI3" s="9">
        <f t="shared" ref="AI3:AI26" si="4">IF(F3=$F$28,1,0)</f>
        <v>0</v>
      </c>
      <c r="AJ3" s="9">
        <f t="shared" ref="AJ3:AJ26" si="5">IF(G3=$G$28,1,0)</f>
        <v>1</v>
      </c>
      <c r="AK3" s="9">
        <f t="shared" ref="AK3:AK26" si="6">IF(H3=$H$28,1,0)</f>
        <v>0</v>
      </c>
      <c r="AL3" s="9">
        <f t="shared" ref="AL3:AL26" si="7">IF(I3=$I$28,1,0)</f>
        <v>1</v>
      </c>
      <c r="AM3" s="9">
        <f t="shared" ref="AM3:AM26" si="8">IF(J3=$J$28,1,0)</f>
        <v>1</v>
      </c>
      <c r="AN3" s="9">
        <f t="shared" ref="AN3:AN26" si="9">IF(K3=$K$28,1,0)</f>
        <v>1</v>
      </c>
      <c r="AO3" s="9">
        <f t="shared" ref="AO3:AO26" si="10">IF(L3=$L$28,1,0)</f>
        <v>0</v>
      </c>
      <c r="AP3" s="9">
        <f t="shared" ref="AP3:AP26" si="11">IF(M3=$M$28,1,0)</f>
        <v>0</v>
      </c>
      <c r="AQ3" s="9">
        <f t="shared" ref="AQ3:AQ26" si="12">IF(N3=$N$28,1,0)</f>
        <v>0</v>
      </c>
      <c r="AR3" s="9">
        <f t="shared" ref="AR3:AR26" si="13">IF(O3=$O$28,1,0)</f>
        <v>1</v>
      </c>
      <c r="AS3" s="9">
        <f t="shared" ref="AS3:AS26" si="14">IF(P3=$P$28,1,0)</f>
        <v>0</v>
      </c>
      <c r="AT3" s="9">
        <f t="shared" ref="AT3:AT26" si="15">IF(Q3=$Q$28,1,0)</f>
        <v>1</v>
      </c>
      <c r="AU3" s="9">
        <f t="shared" ref="AU3:AU26" si="16">IF(R3=$R$28,1,0)</f>
        <v>1</v>
      </c>
      <c r="AV3" s="9">
        <f t="shared" ref="AV3:AV26" si="17">IF(S3=$S$28,1,0)</f>
        <v>0</v>
      </c>
      <c r="AW3" s="9">
        <f t="shared" ref="AW3:AW26" si="18">IF(T3=$T$28,1,0)</f>
        <v>1</v>
      </c>
      <c r="AX3" s="9">
        <f t="shared" ref="AX3:AX26" si="19">IF(U3=$U$28,1,0)</f>
        <v>1</v>
      </c>
      <c r="AY3" s="9">
        <f t="shared" ref="AY3:AY26" si="20">IF(V3=$V$28,1,0)</f>
        <v>0</v>
      </c>
      <c r="AZ3" s="9">
        <f t="shared" ref="AZ3:AZ26" si="21">IF(W3=$W$28,1,0)</f>
        <v>1</v>
      </c>
      <c r="BA3" s="9">
        <f t="shared" ref="BA3:BA26" si="22">IF(X3=$X$28,1,0)</f>
        <v>0</v>
      </c>
      <c r="BB3" s="9">
        <f t="shared" ref="BB3:BB26" si="23">IF(Y3=$Y$28,1,0)</f>
        <v>0</v>
      </c>
      <c r="BC3" s="9">
        <f t="shared" ref="BC3:BC26" si="24">IF(Z3=$Z$28,1,0)</f>
        <v>0</v>
      </c>
      <c r="BD3" s="9">
        <f t="shared" ref="BD3:BD26" si="25">IF(AA3=$AA$28,1,0)</f>
        <v>0</v>
      </c>
      <c r="BE3" s="9">
        <f t="shared" ref="BE3:BE26" si="26">IF(AB3=$AB$28,1,0)</f>
        <v>1</v>
      </c>
      <c r="BG3" s="9">
        <f t="shared" ref="BG3:BG26" si="27">HLOOKUP(AD3,$D$28:$AB$29,2,FALSE)</f>
        <v>1</v>
      </c>
      <c r="BH3" s="9">
        <f t="shared" ref="BH3:BH26" si="28">HLOOKUP(AE3,$D$28:$AB$29,2,FALSE)</f>
        <v>1</v>
      </c>
      <c r="BJ3" s="24"/>
      <c r="BK3" s="57">
        <v>0</v>
      </c>
      <c r="BM3" s="24"/>
      <c r="BN3" s="57">
        <v>0</v>
      </c>
      <c r="BP3" s="24"/>
      <c r="BQ3" s="57">
        <v>0</v>
      </c>
      <c r="BS3" s="24"/>
      <c r="BT3" s="57">
        <v>0</v>
      </c>
    </row>
    <row r="4" spans="1:72" x14ac:dyDescent="0.2">
      <c r="A4" s="17" t="s">
        <v>1</v>
      </c>
      <c r="B4" s="18" t="s">
        <v>355</v>
      </c>
      <c r="C4" s="19">
        <f t="shared" si="1"/>
        <v>0</v>
      </c>
      <c r="D4" s="14" t="s">
        <v>23</v>
      </c>
      <c r="E4" s="14" t="s">
        <v>23</v>
      </c>
      <c r="F4" s="14" t="s">
        <v>23</v>
      </c>
      <c r="G4" s="14" t="s">
        <v>23</v>
      </c>
      <c r="H4" s="14" t="s">
        <v>23</v>
      </c>
      <c r="I4" s="14" t="s">
        <v>23</v>
      </c>
      <c r="J4" s="14" t="s">
        <v>23</v>
      </c>
      <c r="K4" s="14" t="s">
        <v>23</v>
      </c>
      <c r="L4" s="14" t="s">
        <v>23</v>
      </c>
      <c r="M4" s="14" t="s">
        <v>23</v>
      </c>
      <c r="N4" s="14" t="s">
        <v>23</v>
      </c>
      <c r="O4" s="14" t="s">
        <v>23</v>
      </c>
      <c r="P4" s="14" t="s">
        <v>23</v>
      </c>
      <c r="Q4" s="14" t="s">
        <v>23</v>
      </c>
      <c r="R4" s="14" t="s">
        <v>23</v>
      </c>
      <c r="S4" s="14" t="s">
        <v>23</v>
      </c>
      <c r="T4" s="14" t="s">
        <v>23</v>
      </c>
      <c r="U4" s="14" t="s">
        <v>23</v>
      </c>
      <c r="V4" s="14" t="s">
        <v>23</v>
      </c>
      <c r="W4" s="14" t="s">
        <v>23</v>
      </c>
      <c r="X4" s="14" t="s">
        <v>23</v>
      </c>
      <c r="Y4" s="14" t="s">
        <v>23</v>
      </c>
      <c r="Z4" s="14" t="s">
        <v>23</v>
      </c>
      <c r="AA4" s="14" t="s">
        <v>23</v>
      </c>
      <c r="AB4" s="14" t="s">
        <v>23</v>
      </c>
      <c r="AD4" s="60" t="s">
        <v>23</v>
      </c>
      <c r="AE4" s="60" t="s">
        <v>23</v>
      </c>
      <c r="AG4" s="9">
        <f t="shared" si="2"/>
        <v>0</v>
      </c>
      <c r="AH4" s="9">
        <f t="shared" si="3"/>
        <v>0</v>
      </c>
      <c r="AI4" s="9">
        <f t="shared" si="4"/>
        <v>0</v>
      </c>
      <c r="AJ4" s="9">
        <f t="shared" si="5"/>
        <v>0</v>
      </c>
      <c r="AK4" s="9">
        <f t="shared" si="6"/>
        <v>0</v>
      </c>
      <c r="AL4" s="9">
        <f t="shared" si="7"/>
        <v>0</v>
      </c>
      <c r="AM4" s="9">
        <f t="shared" si="8"/>
        <v>0</v>
      </c>
      <c r="AN4" s="9">
        <f t="shared" si="9"/>
        <v>0</v>
      </c>
      <c r="AO4" s="9">
        <f t="shared" si="10"/>
        <v>0</v>
      </c>
      <c r="AP4" s="9">
        <f t="shared" si="11"/>
        <v>0</v>
      </c>
      <c r="AQ4" s="9">
        <f t="shared" si="12"/>
        <v>0</v>
      </c>
      <c r="AR4" s="9">
        <f t="shared" si="13"/>
        <v>0</v>
      </c>
      <c r="AS4" s="9">
        <f t="shared" si="14"/>
        <v>0</v>
      </c>
      <c r="AT4" s="9">
        <f t="shared" si="15"/>
        <v>0</v>
      </c>
      <c r="AU4" s="9">
        <f t="shared" si="16"/>
        <v>0</v>
      </c>
      <c r="AV4" s="9">
        <f t="shared" si="17"/>
        <v>0</v>
      </c>
      <c r="AW4" s="9">
        <f t="shared" si="18"/>
        <v>0</v>
      </c>
      <c r="AX4" s="9">
        <f t="shared" si="19"/>
        <v>0</v>
      </c>
      <c r="AY4" s="9">
        <f t="shared" si="20"/>
        <v>0</v>
      </c>
      <c r="AZ4" s="9">
        <f t="shared" si="21"/>
        <v>0</v>
      </c>
      <c r="BA4" s="9">
        <f t="shared" si="22"/>
        <v>0</v>
      </c>
      <c r="BB4" s="9">
        <f t="shared" si="23"/>
        <v>0</v>
      </c>
      <c r="BC4" s="9">
        <f t="shared" si="24"/>
        <v>0</v>
      </c>
      <c r="BD4" s="9">
        <f t="shared" si="25"/>
        <v>0</v>
      </c>
      <c r="BE4" s="9">
        <f t="shared" si="26"/>
        <v>0</v>
      </c>
      <c r="BG4" s="9" t="e">
        <f t="shared" si="27"/>
        <v>#N/A</v>
      </c>
      <c r="BH4" s="9" t="e">
        <f t="shared" si="28"/>
        <v>#N/A</v>
      </c>
      <c r="BJ4" s="23"/>
      <c r="BK4" s="58">
        <v>0</v>
      </c>
      <c r="BM4" s="23"/>
      <c r="BN4" s="58">
        <v>0</v>
      </c>
      <c r="BP4" s="23"/>
      <c r="BQ4" s="58">
        <v>0</v>
      </c>
      <c r="BS4" s="23"/>
      <c r="BT4" s="58">
        <v>0</v>
      </c>
    </row>
    <row r="5" spans="1:72" x14ac:dyDescent="0.2">
      <c r="A5" s="17" t="s">
        <v>2</v>
      </c>
      <c r="B5" s="18">
        <f t="shared" si="0"/>
        <v>13</v>
      </c>
      <c r="C5" s="19">
        <f t="shared" si="1"/>
        <v>2</v>
      </c>
      <c r="D5" s="14" t="s">
        <v>311</v>
      </c>
      <c r="E5" s="14" t="s">
        <v>429</v>
      </c>
      <c r="F5" s="14" t="s">
        <v>46</v>
      </c>
      <c r="G5" s="14" t="s">
        <v>292</v>
      </c>
      <c r="H5" s="14" t="s">
        <v>431</v>
      </c>
      <c r="I5" s="14" t="s">
        <v>432</v>
      </c>
      <c r="J5" s="14" t="s">
        <v>408</v>
      </c>
      <c r="K5" s="14" t="s">
        <v>433</v>
      </c>
      <c r="L5" s="14" t="s">
        <v>434</v>
      </c>
      <c r="M5" s="14" t="s">
        <v>247</v>
      </c>
      <c r="N5" s="14" t="s">
        <v>435</v>
      </c>
      <c r="O5" s="14" t="s">
        <v>436</v>
      </c>
      <c r="P5" s="14" t="s">
        <v>206</v>
      </c>
      <c r="Q5" s="14" t="s">
        <v>437</v>
      </c>
      <c r="R5" s="14" t="s">
        <v>204</v>
      </c>
      <c r="S5" s="14" t="s">
        <v>439</v>
      </c>
      <c r="T5" s="14" t="s">
        <v>440</v>
      </c>
      <c r="U5" s="14" t="s">
        <v>447</v>
      </c>
      <c r="V5" s="14" t="s">
        <v>442</v>
      </c>
      <c r="W5" s="14" t="s">
        <v>443</v>
      </c>
      <c r="X5" s="14" t="s">
        <v>444</v>
      </c>
      <c r="Y5" s="14" t="s">
        <v>445</v>
      </c>
      <c r="Z5" s="14" t="s">
        <v>448</v>
      </c>
      <c r="AA5" s="14" t="s">
        <v>446</v>
      </c>
      <c r="AB5" s="14" t="s">
        <v>34</v>
      </c>
      <c r="AD5" s="15" t="s">
        <v>429</v>
      </c>
      <c r="AE5" s="15" t="s">
        <v>448</v>
      </c>
      <c r="AG5" s="9">
        <f t="shared" si="2"/>
        <v>0</v>
      </c>
      <c r="AH5" s="9">
        <f t="shared" si="3"/>
        <v>1</v>
      </c>
      <c r="AI5" s="9">
        <f t="shared" si="4"/>
        <v>1</v>
      </c>
      <c r="AJ5" s="9">
        <f t="shared" si="5"/>
        <v>1</v>
      </c>
      <c r="AK5" s="9">
        <f t="shared" si="6"/>
        <v>0</v>
      </c>
      <c r="AL5" s="9">
        <f t="shared" si="7"/>
        <v>1</v>
      </c>
      <c r="AM5" s="9">
        <f t="shared" si="8"/>
        <v>1</v>
      </c>
      <c r="AN5" s="9">
        <f t="shared" si="9"/>
        <v>1</v>
      </c>
      <c r="AO5" s="9">
        <f t="shared" si="10"/>
        <v>0</v>
      </c>
      <c r="AP5" s="9">
        <f t="shared" si="11"/>
        <v>1</v>
      </c>
      <c r="AQ5" s="9">
        <f t="shared" si="12"/>
        <v>0</v>
      </c>
      <c r="AR5" s="9">
        <f t="shared" si="13"/>
        <v>1</v>
      </c>
      <c r="AS5" s="9">
        <f t="shared" si="14"/>
        <v>1</v>
      </c>
      <c r="AT5" s="9">
        <f t="shared" si="15"/>
        <v>1</v>
      </c>
      <c r="AU5" s="9">
        <f t="shared" si="16"/>
        <v>0</v>
      </c>
      <c r="AV5" s="9">
        <f t="shared" si="17"/>
        <v>0</v>
      </c>
      <c r="AW5" s="9">
        <f t="shared" si="18"/>
        <v>1</v>
      </c>
      <c r="AX5" s="9">
        <f t="shared" si="19"/>
        <v>0</v>
      </c>
      <c r="AY5" s="9">
        <f t="shared" si="20"/>
        <v>0</v>
      </c>
      <c r="AZ5" s="9">
        <f t="shared" si="21"/>
        <v>1</v>
      </c>
      <c r="BA5" s="9">
        <f t="shared" si="22"/>
        <v>0</v>
      </c>
      <c r="BB5" s="9">
        <f t="shared" si="23"/>
        <v>0</v>
      </c>
      <c r="BC5" s="9">
        <f t="shared" si="24"/>
        <v>1</v>
      </c>
      <c r="BD5" s="9">
        <f t="shared" si="25"/>
        <v>0</v>
      </c>
      <c r="BE5" s="9">
        <f t="shared" si="26"/>
        <v>0</v>
      </c>
      <c r="BG5" s="9">
        <f t="shared" si="27"/>
        <v>1</v>
      </c>
      <c r="BH5" s="9">
        <f t="shared" si="28"/>
        <v>1</v>
      </c>
      <c r="BJ5" s="21"/>
      <c r="BK5" s="82">
        <f>BK4-BK3+BJ5</f>
        <v>0</v>
      </c>
      <c r="BM5" s="21"/>
      <c r="BN5" s="82">
        <f>BN4-BN3+BM5</f>
        <v>0</v>
      </c>
      <c r="BP5" s="21"/>
      <c r="BQ5" s="82">
        <f>BQ4-BQ3+BP5</f>
        <v>0</v>
      </c>
      <c r="BS5" s="21"/>
      <c r="BT5" s="82">
        <f>BT4-BT3+BS5</f>
        <v>0</v>
      </c>
    </row>
    <row r="6" spans="1:72" x14ac:dyDescent="0.2">
      <c r="A6" s="17" t="s">
        <v>3</v>
      </c>
      <c r="B6" s="18">
        <f t="shared" si="0"/>
        <v>13</v>
      </c>
      <c r="C6" s="19">
        <f t="shared" si="1"/>
        <v>0</v>
      </c>
      <c r="D6" s="14" t="s">
        <v>449</v>
      </c>
      <c r="E6" s="14" t="s">
        <v>429</v>
      </c>
      <c r="F6" s="14" t="s">
        <v>430</v>
      </c>
      <c r="G6" s="14" t="s">
        <v>128</v>
      </c>
      <c r="H6" s="14" t="s">
        <v>431</v>
      </c>
      <c r="I6" s="14" t="s">
        <v>432</v>
      </c>
      <c r="J6" s="14" t="s">
        <v>408</v>
      </c>
      <c r="K6" s="14" t="s">
        <v>433</v>
      </c>
      <c r="L6" s="14" t="s">
        <v>434</v>
      </c>
      <c r="M6" s="14" t="s">
        <v>247</v>
      </c>
      <c r="N6" s="14" t="s">
        <v>61</v>
      </c>
      <c r="O6" s="14" t="s">
        <v>436</v>
      </c>
      <c r="P6" s="14" t="s">
        <v>206</v>
      </c>
      <c r="Q6" s="14" t="s">
        <v>437</v>
      </c>
      <c r="R6" s="14" t="s">
        <v>204</v>
      </c>
      <c r="S6" s="14" t="s">
        <v>439</v>
      </c>
      <c r="T6" s="14" t="s">
        <v>440</v>
      </c>
      <c r="U6" s="14" t="s">
        <v>447</v>
      </c>
      <c r="V6" s="14" t="s">
        <v>442</v>
      </c>
      <c r="W6" s="14" t="s">
        <v>443</v>
      </c>
      <c r="X6" s="14" t="s">
        <v>444</v>
      </c>
      <c r="Y6" s="14" t="s">
        <v>445</v>
      </c>
      <c r="Z6" s="14" t="s">
        <v>448</v>
      </c>
      <c r="AA6" s="14" t="s">
        <v>446</v>
      </c>
      <c r="AB6" s="14" t="s">
        <v>34</v>
      </c>
      <c r="AD6" s="60" t="s">
        <v>445</v>
      </c>
      <c r="AE6" s="60" t="s">
        <v>34</v>
      </c>
      <c r="AG6" s="9">
        <f t="shared" si="2"/>
        <v>1</v>
      </c>
      <c r="AH6" s="9">
        <f t="shared" si="3"/>
        <v>1</v>
      </c>
      <c r="AI6" s="9">
        <f t="shared" si="4"/>
        <v>0</v>
      </c>
      <c r="AJ6" s="9">
        <f t="shared" si="5"/>
        <v>0</v>
      </c>
      <c r="AK6" s="9">
        <f t="shared" si="6"/>
        <v>0</v>
      </c>
      <c r="AL6" s="9">
        <f t="shared" si="7"/>
        <v>1</v>
      </c>
      <c r="AM6" s="9">
        <f t="shared" si="8"/>
        <v>1</v>
      </c>
      <c r="AN6" s="9">
        <f t="shared" si="9"/>
        <v>1</v>
      </c>
      <c r="AO6" s="9">
        <f t="shared" si="10"/>
        <v>0</v>
      </c>
      <c r="AP6" s="9">
        <f t="shared" si="11"/>
        <v>1</v>
      </c>
      <c r="AQ6" s="9">
        <f t="shared" si="12"/>
        <v>1</v>
      </c>
      <c r="AR6" s="9">
        <f t="shared" si="13"/>
        <v>1</v>
      </c>
      <c r="AS6" s="9">
        <f t="shared" si="14"/>
        <v>1</v>
      </c>
      <c r="AT6" s="9">
        <f t="shared" si="15"/>
        <v>1</v>
      </c>
      <c r="AU6" s="9">
        <f t="shared" si="16"/>
        <v>0</v>
      </c>
      <c r="AV6" s="9">
        <f t="shared" si="17"/>
        <v>0</v>
      </c>
      <c r="AW6" s="9">
        <f t="shared" si="18"/>
        <v>1</v>
      </c>
      <c r="AX6" s="9">
        <f t="shared" si="19"/>
        <v>0</v>
      </c>
      <c r="AY6" s="9">
        <f t="shared" si="20"/>
        <v>0</v>
      </c>
      <c r="AZ6" s="9">
        <f t="shared" si="21"/>
        <v>1</v>
      </c>
      <c r="BA6" s="9">
        <f t="shared" si="22"/>
        <v>0</v>
      </c>
      <c r="BB6" s="9">
        <f t="shared" si="23"/>
        <v>0</v>
      </c>
      <c r="BC6" s="9">
        <f t="shared" si="24"/>
        <v>1</v>
      </c>
      <c r="BD6" s="9">
        <f t="shared" si="25"/>
        <v>0</v>
      </c>
      <c r="BE6" s="9">
        <f t="shared" si="26"/>
        <v>0</v>
      </c>
      <c r="BG6" s="9" t="e">
        <f t="shared" si="27"/>
        <v>#N/A</v>
      </c>
      <c r="BH6" s="9" t="e">
        <f t="shared" si="28"/>
        <v>#N/A</v>
      </c>
      <c r="BJ6" s="24"/>
      <c r="BK6" s="57">
        <v>0</v>
      </c>
      <c r="BM6" s="24"/>
      <c r="BN6" s="57">
        <v>0</v>
      </c>
      <c r="BP6" s="24"/>
      <c r="BQ6" s="57">
        <v>0</v>
      </c>
      <c r="BS6" s="24"/>
      <c r="BT6" s="57">
        <v>0</v>
      </c>
    </row>
    <row r="7" spans="1:72" x14ac:dyDescent="0.2">
      <c r="A7" s="17" t="s">
        <v>4</v>
      </c>
      <c r="B7" s="18">
        <f t="shared" si="0"/>
        <v>13</v>
      </c>
      <c r="C7" s="19">
        <f t="shared" si="1"/>
        <v>1</v>
      </c>
      <c r="D7" s="14" t="s">
        <v>23</v>
      </c>
      <c r="E7" s="14" t="s">
        <v>23</v>
      </c>
      <c r="F7" s="14" t="s">
        <v>430</v>
      </c>
      <c r="G7" s="14" t="s">
        <v>292</v>
      </c>
      <c r="H7" s="14" t="s">
        <v>431</v>
      </c>
      <c r="I7" s="14" t="s">
        <v>266</v>
      </c>
      <c r="J7" s="14" t="s">
        <v>408</v>
      </c>
      <c r="K7" s="14" t="s">
        <v>433</v>
      </c>
      <c r="L7" s="14" t="s">
        <v>314</v>
      </c>
      <c r="M7" s="14" t="s">
        <v>247</v>
      </c>
      <c r="N7" s="14" t="s">
        <v>435</v>
      </c>
      <c r="O7" s="14" t="s">
        <v>436</v>
      </c>
      <c r="P7" s="14" t="s">
        <v>206</v>
      </c>
      <c r="Q7" s="14" t="s">
        <v>235</v>
      </c>
      <c r="R7" s="14" t="s">
        <v>438</v>
      </c>
      <c r="S7" s="14" t="s">
        <v>439</v>
      </c>
      <c r="T7" s="14" t="s">
        <v>440</v>
      </c>
      <c r="U7" s="14" t="s">
        <v>441</v>
      </c>
      <c r="V7" s="14" t="s">
        <v>230</v>
      </c>
      <c r="W7" s="14" t="s">
        <v>443</v>
      </c>
      <c r="X7" s="14" t="s">
        <v>444</v>
      </c>
      <c r="Y7" s="14" t="s">
        <v>445</v>
      </c>
      <c r="Z7" s="14" t="s">
        <v>448</v>
      </c>
      <c r="AA7" s="14" t="s">
        <v>446</v>
      </c>
      <c r="AB7" s="14" t="s">
        <v>34</v>
      </c>
      <c r="AD7" s="60" t="s">
        <v>34</v>
      </c>
      <c r="AE7" s="15" t="s">
        <v>436</v>
      </c>
      <c r="AG7" s="9">
        <f t="shared" si="2"/>
        <v>0</v>
      </c>
      <c r="AH7" s="9">
        <f t="shared" si="3"/>
        <v>0</v>
      </c>
      <c r="AI7" s="9">
        <f t="shared" si="4"/>
        <v>0</v>
      </c>
      <c r="AJ7" s="9">
        <f t="shared" si="5"/>
        <v>1</v>
      </c>
      <c r="AK7" s="9">
        <f t="shared" si="6"/>
        <v>0</v>
      </c>
      <c r="AL7" s="9">
        <f t="shared" si="7"/>
        <v>0</v>
      </c>
      <c r="AM7" s="9">
        <f t="shared" si="8"/>
        <v>1</v>
      </c>
      <c r="AN7" s="9">
        <f t="shared" si="9"/>
        <v>1</v>
      </c>
      <c r="AO7" s="9">
        <f t="shared" si="10"/>
        <v>1</v>
      </c>
      <c r="AP7" s="9">
        <f t="shared" si="11"/>
        <v>1</v>
      </c>
      <c r="AQ7" s="9">
        <f t="shared" si="12"/>
        <v>0</v>
      </c>
      <c r="AR7" s="9">
        <f t="shared" si="13"/>
        <v>1</v>
      </c>
      <c r="AS7" s="9">
        <f t="shared" si="14"/>
        <v>1</v>
      </c>
      <c r="AT7" s="9">
        <f t="shared" si="15"/>
        <v>0</v>
      </c>
      <c r="AU7" s="9">
        <f t="shared" si="16"/>
        <v>1</v>
      </c>
      <c r="AV7" s="9">
        <f t="shared" si="17"/>
        <v>0</v>
      </c>
      <c r="AW7" s="9">
        <f t="shared" si="18"/>
        <v>1</v>
      </c>
      <c r="AX7" s="9">
        <f t="shared" si="19"/>
        <v>1</v>
      </c>
      <c r="AY7" s="9">
        <f t="shared" si="20"/>
        <v>1</v>
      </c>
      <c r="AZ7" s="9">
        <f t="shared" si="21"/>
        <v>1</v>
      </c>
      <c r="BA7" s="9">
        <f t="shared" si="22"/>
        <v>0</v>
      </c>
      <c r="BB7" s="9">
        <f t="shared" si="23"/>
        <v>0</v>
      </c>
      <c r="BC7" s="9">
        <f t="shared" si="24"/>
        <v>1</v>
      </c>
      <c r="BD7" s="9">
        <f t="shared" si="25"/>
        <v>0</v>
      </c>
      <c r="BE7" s="9">
        <f t="shared" si="26"/>
        <v>0</v>
      </c>
      <c r="BG7" s="9" t="e">
        <f t="shared" si="27"/>
        <v>#N/A</v>
      </c>
      <c r="BH7" s="9">
        <f t="shared" si="28"/>
        <v>1</v>
      </c>
      <c r="BJ7" s="23"/>
      <c r="BK7" s="58">
        <v>0</v>
      </c>
      <c r="BM7" s="23"/>
      <c r="BN7" s="58">
        <v>0</v>
      </c>
      <c r="BP7" s="23"/>
      <c r="BQ7" s="58">
        <v>0</v>
      </c>
      <c r="BS7" s="23"/>
      <c r="BT7" s="58">
        <v>0</v>
      </c>
    </row>
    <row r="8" spans="1:72" x14ac:dyDescent="0.2">
      <c r="A8" s="17" t="s">
        <v>5</v>
      </c>
      <c r="B8" s="18">
        <f t="shared" si="0"/>
        <v>13</v>
      </c>
      <c r="C8" s="19">
        <f t="shared" si="1"/>
        <v>1</v>
      </c>
      <c r="D8" s="14" t="s">
        <v>311</v>
      </c>
      <c r="E8" s="14" t="s">
        <v>429</v>
      </c>
      <c r="F8" s="14" t="s">
        <v>430</v>
      </c>
      <c r="G8" s="14" t="s">
        <v>128</v>
      </c>
      <c r="H8" s="14" t="s">
        <v>203</v>
      </c>
      <c r="I8" s="14" t="s">
        <v>432</v>
      </c>
      <c r="J8" s="14" t="s">
        <v>408</v>
      </c>
      <c r="K8" s="14" t="s">
        <v>433</v>
      </c>
      <c r="L8" s="14" t="s">
        <v>434</v>
      </c>
      <c r="M8" s="14" t="s">
        <v>247</v>
      </c>
      <c r="N8" s="14" t="s">
        <v>435</v>
      </c>
      <c r="O8" s="14" t="s">
        <v>436</v>
      </c>
      <c r="P8" s="14" t="s">
        <v>206</v>
      </c>
      <c r="Q8" s="14" t="s">
        <v>235</v>
      </c>
      <c r="R8" s="14" t="s">
        <v>438</v>
      </c>
      <c r="S8" s="14" t="s">
        <v>439</v>
      </c>
      <c r="T8" s="14" t="s">
        <v>440</v>
      </c>
      <c r="U8" s="14" t="s">
        <v>447</v>
      </c>
      <c r="V8" s="14" t="s">
        <v>230</v>
      </c>
      <c r="W8" s="14" t="s">
        <v>443</v>
      </c>
      <c r="X8" s="14" t="s">
        <v>444</v>
      </c>
      <c r="Y8" s="14" t="s">
        <v>445</v>
      </c>
      <c r="Z8" s="14" t="s">
        <v>448</v>
      </c>
      <c r="AA8" s="14" t="s">
        <v>446</v>
      </c>
      <c r="AB8" s="14" t="s">
        <v>34</v>
      </c>
      <c r="AD8" s="60" t="s">
        <v>446</v>
      </c>
      <c r="AE8" s="15" t="s">
        <v>206</v>
      </c>
      <c r="AG8" s="9">
        <f t="shared" si="2"/>
        <v>0</v>
      </c>
      <c r="AH8" s="9">
        <f t="shared" si="3"/>
        <v>1</v>
      </c>
      <c r="AI8" s="9">
        <f t="shared" si="4"/>
        <v>0</v>
      </c>
      <c r="AJ8" s="9">
        <f t="shared" si="5"/>
        <v>0</v>
      </c>
      <c r="AK8" s="9">
        <f t="shared" si="6"/>
        <v>1</v>
      </c>
      <c r="AL8" s="9">
        <f t="shared" si="7"/>
        <v>1</v>
      </c>
      <c r="AM8" s="9">
        <f t="shared" si="8"/>
        <v>1</v>
      </c>
      <c r="AN8" s="9">
        <f t="shared" si="9"/>
        <v>1</v>
      </c>
      <c r="AO8" s="9">
        <f t="shared" si="10"/>
        <v>0</v>
      </c>
      <c r="AP8" s="9">
        <f t="shared" si="11"/>
        <v>1</v>
      </c>
      <c r="AQ8" s="9">
        <f t="shared" si="12"/>
        <v>0</v>
      </c>
      <c r="AR8" s="9">
        <f t="shared" si="13"/>
        <v>1</v>
      </c>
      <c r="AS8" s="9">
        <f t="shared" si="14"/>
        <v>1</v>
      </c>
      <c r="AT8" s="9">
        <f t="shared" si="15"/>
        <v>0</v>
      </c>
      <c r="AU8" s="9">
        <f t="shared" si="16"/>
        <v>1</v>
      </c>
      <c r="AV8" s="9">
        <f t="shared" si="17"/>
        <v>0</v>
      </c>
      <c r="AW8" s="9">
        <f t="shared" si="18"/>
        <v>1</v>
      </c>
      <c r="AX8" s="9">
        <f t="shared" si="19"/>
        <v>0</v>
      </c>
      <c r="AY8" s="9">
        <f t="shared" si="20"/>
        <v>1</v>
      </c>
      <c r="AZ8" s="9">
        <f t="shared" si="21"/>
        <v>1</v>
      </c>
      <c r="BA8" s="9">
        <f t="shared" si="22"/>
        <v>0</v>
      </c>
      <c r="BB8" s="9">
        <f t="shared" si="23"/>
        <v>0</v>
      </c>
      <c r="BC8" s="9">
        <f t="shared" si="24"/>
        <v>1</v>
      </c>
      <c r="BD8" s="9">
        <f t="shared" si="25"/>
        <v>0</v>
      </c>
      <c r="BE8" s="9">
        <f t="shared" si="26"/>
        <v>0</v>
      </c>
      <c r="BG8" s="9" t="e">
        <f t="shared" si="27"/>
        <v>#N/A</v>
      </c>
      <c r="BH8" s="9">
        <f t="shared" si="28"/>
        <v>1</v>
      </c>
      <c r="BJ8" s="21"/>
      <c r="BK8" s="82">
        <f>BK7-BK6+BJ8</f>
        <v>0</v>
      </c>
      <c r="BM8" s="21"/>
      <c r="BN8" s="82">
        <f>BN7-BN6+BM8</f>
        <v>0</v>
      </c>
      <c r="BP8" s="21"/>
      <c r="BQ8" s="82">
        <f>BQ7-BQ6+BP8</f>
        <v>0</v>
      </c>
      <c r="BS8" s="21"/>
      <c r="BT8" s="82">
        <f>BT7-BT6+BS8</f>
        <v>0</v>
      </c>
    </row>
    <row r="9" spans="1:72" x14ac:dyDescent="0.2">
      <c r="A9" s="17" t="s">
        <v>274</v>
      </c>
      <c r="B9" s="18">
        <f t="shared" si="0"/>
        <v>12</v>
      </c>
      <c r="C9" s="19">
        <f t="shared" si="1"/>
        <v>1</v>
      </c>
      <c r="D9" s="14" t="s">
        <v>311</v>
      </c>
      <c r="E9" s="14" t="s">
        <v>429</v>
      </c>
      <c r="F9" s="14" t="s">
        <v>46</v>
      </c>
      <c r="G9" s="14" t="s">
        <v>292</v>
      </c>
      <c r="H9" s="14" t="s">
        <v>431</v>
      </c>
      <c r="I9" s="14" t="s">
        <v>266</v>
      </c>
      <c r="J9" s="14" t="s">
        <v>408</v>
      </c>
      <c r="K9" s="14" t="s">
        <v>433</v>
      </c>
      <c r="L9" s="14" t="s">
        <v>434</v>
      </c>
      <c r="M9" s="14" t="s">
        <v>247</v>
      </c>
      <c r="N9" s="14" t="s">
        <v>435</v>
      </c>
      <c r="O9" s="14" t="s">
        <v>436</v>
      </c>
      <c r="P9" s="14" t="s">
        <v>206</v>
      </c>
      <c r="Q9" s="14" t="s">
        <v>235</v>
      </c>
      <c r="R9" s="14" t="s">
        <v>204</v>
      </c>
      <c r="S9" s="14" t="s">
        <v>439</v>
      </c>
      <c r="T9" s="14" t="s">
        <v>440</v>
      </c>
      <c r="U9" s="14" t="s">
        <v>441</v>
      </c>
      <c r="V9" s="14" t="s">
        <v>442</v>
      </c>
      <c r="W9" s="14" t="s">
        <v>443</v>
      </c>
      <c r="X9" s="14" t="s">
        <v>444</v>
      </c>
      <c r="Y9" s="14" t="s">
        <v>445</v>
      </c>
      <c r="Z9" s="14" t="s">
        <v>448</v>
      </c>
      <c r="AA9" s="14" t="s">
        <v>446</v>
      </c>
      <c r="AB9" s="14" t="s">
        <v>34</v>
      </c>
      <c r="AD9" s="15" t="s">
        <v>448</v>
      </c>
      <c r="AE9" s="60" t="s">
        <v>445</v>
      </c>
      <c r="AG9" s="9">
        <f t="shared" si="2"/>
        <v>0</v>
      </c>
      <c r="AH9" s="9">
        <f t="shared" si="3"/>
        <v>1</v>
      </c>
      <c r="AI9" s="9">
        <f t="shared" si="4"/>
        <v>1</v>
      </c>
      <c r="AJ9" s="9">
        <f t="shared" si="5"/>
        <v>1</v>
      </c>
      <c r="AK9" s="9">
        <f t="shared" si="6"/>
        <v>0</v>
      </c>
      <c r="AL9" s="9">
        <f t="shared" si="7"/>
        <v>0</v>
      </c>
      <c r="AM9" s="9">
        <f t="shared" si="8"/>
        <v>1</v>
      </c>
      <c r="AN9" s="9">
        <f t="shared" si="9"/>
        <v>1</v>
      </c>
      <c r="AO9" s="9">
        <f t="shared" si="10"/>
        <v>0</v>
      </c>
      <c r="AP9" s="9">
        <f t="shared" si="11"/>
        <v>1</v>
      </c>
      <c r="AQ9" s="9">
        <f t="shared" si="12"/>
        <v>0</v>
      </c>
      <c r="AR9" s="9">
        <f t="shared" si="13"/>
        <v>1</v>
      </c>
      <c r="AS9" s="9">
        <f t="shared" si="14"/>
        <v>1</v>
      </c>
      <c r="AT9" s="9">
        <f t="shared" si="15"/>
        <v>0</v>
      </c>
      <c r="AU9" s="9">
        <f t="shared" si="16"/>
        <v>0</v>
      </c>
      <c r="AV9" s="9">
        <f t="shared" si="17"/>
        <v>0</v>
      </c>
      <c r="AW9" s="9">
        <f t="shared" si="18"/>
        <v>1</v>
      </c>
      <c r="AX9" s="9">
        <f t="shared" si="19"/>
        <v>1</v>
      </c>
      <c r="AY9" s="9">
        <f t="shared" si="20"/>
        <v>0</v>
      </c>
      <c r="AZ9" s="9">
        <f t="shared" si="21"/>
        <v>1</v>
      </c>
      <c r="BA9" s="9">
        <f t="shared" si="22"/>
        <v>0</v>
      </c>
      <c r="BB9" s="9">
        <f t="shared" si="23"/>
        <v>0</v>
      </c>
      <c r="BC9" s="9">
        <f t="shared" si="24"/>
        <v>1</v>
      </c>
      <c r="BD9" s="9">
        <f t="shared" si="25"/>
        <v>0</v>
      </c>
      <c r="BE9" s="9">
        <f t="shared" si="26"/>
        <v>0</v>
      </c>
      <c r="BG9" s="9">
        <f t="shared" si="27"/>
        <v>1</v>
      </c>
      <c r="BH9" s="9" t="e">
        <f t="shared" si="28"/>
        <v>#N/A</v>
      </c>
      <c r="BJ9" s="24"/>
      <c r="BK9" s="57">
        <v>0</v>
      </c>
      <c r="BM9" s="24"/>
      <c r="BN9" s="57">
        <v>0</v>
      </c>
      <c r="BP9" s="24"/>
      <c r="BQ9" s="57">
        <v>0</v>
      </c>
      <c r="BS9" s="24"/>
      <c r="BT9" s="57">
        <v>0</v>
      </c>
    </row>
    <row r="10" spans="1:72" x14ac:dyDescent="0.2">
      <c r="A10" s="17" t="s">
        <v>6</v>
      </c>
      <c r="B10" s="18">
        <f t="shared" si="0"/>
        <v>11</v>
      </c>
      <c r="C10" s="19">
        <f t="shared" si="1"/>
        <v>2</v>
      </c>
      <c r="D10" s="14" t="s">
        <v>311</v>
      </c>
      <c r="E10" s="14" t="s">
        <v>429</v>
      </c>
      <c r="F10" s="14" t="s">
        <v>430</v>
      </c>
      <c r="G10" s="14" t="s">
        <v>292</v>
      </c>
      <c r="H10" s="14" t="s">
        <v>203</v>
      </c>
      <c r="I10" s="14" t="s">
        <v>432</v>
      </c>
      <c r="J10" s="14" t="s">
        <v>347</v>
      </c>
      <c r="K10" s="14" t="s">
        <v>433</v>
      </c>
      <c r="L10" s="14" t="s">
        <v>434</v>
      </c>
      <c r="M10" s="14" t="s">
        <v>346</v>
      </c>
      <c r="N10" s="14" t="s">
        <v>435</v>
      </c>
      <c r="O10" s="14" t="s">
        <v>436</v>
      </c>
      <c r="P10" s="14" t="s">
        <v>206</v>
      </c>
      <c r="Q10" s="14" t="s">
        <v>437</v>
      </c>
      <c r="R10" s="14" t="s">
        <v>204</v>
      </c>
      <c r="S10" s="14" t="s">
        <v>439</v>
      </c>
      <c r="T10" s="14" t="s">
        <v>440</v>
      </c>
      <c r="U10" s="14" t="s">
        <v>441</v>
      </c>
      <c r="V10" s="14" t="s">
        <v>442</v>
      </c>
      <c r="W10" s="14" t="s">
        <v>443</v>
      </c>
      <c r="X10" s="14" t="s">
        <v>444</v>
      </c>
      <c r="Y10" s="14" t="s">
        <v>445</v>
      </c>
      <c r="Z10" s="14" t="s">
        <v>167</v>
      </c>
      <c r="AA10" s="14" t="s">
        <v>446</v>
      </c>
      <c r="AB10" s="14" t="s">
        <v>34</v>
      </c>
      <c r="AD10" s="15" t="s">
        <v>408</v>
      </c>
      <c r="AE10" s="15" t="s">
        <v>206</v>
      </c>
      <c r="AG10" s="9">
        <f t="shared" si="2"/>
        <v>0</v>
      </c>
      <c r="AH10" s="9">
        <f t="shared" si="3"/>
        <v>1</v>
      </c>
      <c r="AI10" s="9">
        <f t="shared" si="4"/>
        <v>0</v>
      </c>
      <c r="AJ10" s="9">
        <f t="shared" si="5"/>
        <v>1</v>
      </c>
      <c r="AK10" s="9">
        <f t="shared" si="6"/>
        <v>1</v>
      </c>
      <c r="AL10" s="9">
        <f t="shared" si="7"/>
        <v>1</v>
      </c>
      <c r="AM10" s="9">
        <f t="shared" si="8"/>
        <v>0</v>
      </c>
      <c r="AN10" s="9">
        <f t="shared" si="9"/>
        <v>1</v>
      </c>
      <c r="AO10" s="9">
        <f t="shared" si="10"/>
        <v>0</v>
      </c>
      <c r="AP10" s="9">
        <f t="shared" si="11"/>
        <v>0</v>
      </c>
      <c r="AQ10" s="9">
        <f t="shared" si="12"/>
        <v>0</v>
      </c>
      <c r="AR10" s="9">
        <f t="shared" si="13"/>
        <v>1</v>
      </c>
      <c r="AS10" s="9">
        <f t="shared" si="14"/>
        <v>1</v>
      </c>
      <c r="AT10" s="9">
        <f t="shared" si="15"/>
        <v>1</v>
      </c>
      <c r="AU10" s="9">
        <f t="shared" si="16"/>
        <v>0</v>
      </c>
      <c r="AV10" s="9">
        <f t="shared" si="17"/>
        <v>0</v>
      </c>
      <c r="AW10" s="9">
        <f t="shared" si="18"/>
        <v>1</v>
      </c>
      <c r="AX10" s="9">
        <f t="shared" si="19"/>
        <v>1</v>
      </c>
      <c r="AY10" s="9">
        <f t="shared" si="20"/>
        <v>0</v>
      </c>
      <c r="AZ10" s="9">
        <f t="shared" si="21"/>
        <v>1</v>
      </c>
      <c r="BA10" s="9">
        <f t="shared" si="22"/>
        <v>0</v>
      </c>
      <c r="BB10" s="9">
        <f t="shared" si="23"/>
        <v>0</v>
      </c>
      <c r="BC10" s="9">
        <f t="shared" si="24"/>
        <v>0</v>
      </c>
      <c r="BD10" s="9">
        <f t="shared" si="25"/>
        <v>0</v>
      </c>
      <c r="BE10" s="9">
        <f t="shared" si="26"/>
        <v>0</v>
      </c>
      <c r="BG10" s="9">
        <f t="shared" si="27"/>
        <v>1</v>
      </c>
      <c r="BH10" s="9">
        <f t="shared" si="28"/>
        <v>1</v>
      </c>
      <c r="BJ10" s="23"/>
      <c r="BK10" s="58">
        <v>0</v>
      </c>
      <c r="BM10" s="23"/>
      <c r="BN10" s="58">
        <v>0</v>
      </c>
      <c r="BP10" s="23"/>
      <c r="BQ10" s="58">
        <v>0</v>
      </c>
      <c r="BS10" s="23"/>
      <c r="BT10" s="58">
        <v>0</v>
      </c>
    </row>
    <row r="11" spans="1:72" x14ac:dyDescent="0.2">
      <c r="A11" s="17" t="s">
        <v>7</v>
      </c>
      <c r="B11" s="18">
        <f t="shared" si="0"/>
        <v>12</v>
      </c>
      <c r="C11" s="19">
        <f t="shared" si="1"/>
        <v>1</v>
      </c>
      <c r="D11" s="14" t="s">
        <v>311</v>
      </c>
      <c r="E11" s="14" t="s">
        <v>429</v>
      </c>
      <c r="F11" s="14" t="s">
        <v>430</v>
      </c>
      <c r="G11" s="14" t="s">
        <v>292</v>
      </c>
      <c r="H11" s="14" t="s">
        <v>431</v>
      </c>
      <c r="I11" s="14" t="s">
        <v>432</v>
      </c>
      <c r="J11" s="14" t="s">
        <v>408</v>
      </c>
      <c r="K11" s="14" t="s">
        <v>190</v>
      </c>
      <c r="L11" s="14" t="s">
        <v>434</v>
      </c>
      <c r="M11" s="14" t="s">
        <v>247</v>
      </c>
      <c r="N11" s="14" t="s">
        <v>61</v>
      </c>
      <c r="O11" s="14" t="s">
        <v>436</v>
      </c>
      <c r="P11" s="14" t="s">
        <v>206</v>
      </c>
      <c r="Q11" s="14" t="s">
        <v>235</v>
      </c>
      <c r="R11" s="14" t="s">
        <v>204</v>
      </c>
      <c r="S11" s="14" t="s">
        <v>439</v>
      </c>
      <c r="T11" s="14" t="s">
        <v>169</v>
      </c>
      <c r="U11" s="14" t="s">
        <v>441</v>
      </c>
      <c r="V11" s="14" t="s">
        <v>442</v>
      </c>
      <c r="W11" s="14" t="s">
        <v>443</v>
      </c>
      <c r="X11" s="14" t="s">
        <v>444</v>
      </c>
      <c r="Y11" s="14" t="s">
        <v>445</v>
      </c>
      <c r="Z11" s="14" t="s">
        <v>448</v>
      </c>
      <c r="AA11" s="14" t="s">
        <v>446</v>
      </c>
      <c r="AB11" s="14" t="s">
        <v>290</v>
      </c>
      <c r="AD11" s="15" t="s">
        <v>448</v>
      </c>
      <c r="AE11" s="60" t="s">
        <v>446</v>
      </c>
      <c r="AG11" s="9">
        <f t="shared" si="2"/>
        <v>0</v>
      </c>
      <c r="AH11" s="9">
        <f t="shared" si="3"/>
        <v>1</v>
      </c>
      <c r="AI11" s="9">
        <f t="shared" si="4"/>
        <v>0</v>
      </c>
      <c r="AJ11" s="9">
        <f t="shared" si="5"/>
        <v>1</v>
      </c>
      <c r="AK11" s="9">
        <f t="shared" si="6"/>
        <v>0</v>
      </c>
      <c r="AL11" s="9">
        <f t="shared" si="7"/>
        <v>1</v>
      </c>
      <c r="AM11" s="9">
        <f t="shared" si="8"/>
        <v>1</v>
      </c>
      <c r="AN11" s="9">
        <f t="shared" si="9"/>
        <v>0</v>
      </c>
      <c r="AO11" s="9">
        <f t="shared" si="10"/>
        <v>0</v>
      </c>
      <c r="AP11" s="9">
        <f t="shared" si="11"/>
        <v>1</v>
      </c>
      <c r="AQ11" s="9">
        <f t="shared" si="12"/>
        <v>1</v>
      </c>
      <c r="AR11" s="9">
        <f t="shared" si="13"/>
        <v>1</v>
      </c>
      <c r="AS11" s="9">
        <f t="shared" si="14"/>
        <v>1</v>
      </c>
      <c r="AT11" s="9">
        <f t="shared" si="15"/>
        <v>0</v>
      </c>
      <c r="AU11" s="9">
        <f t="shared" si="16"/>
        <v>0</v>
      </c>
      <c r="AV11" s="9">
        <f t="shared" si="17"/>
        <v>0</v>
      </c>
      <c r="AW11" s="9">
        <f t="shared" si="18"/>
        <v>0</v>
      </c>
      <c r="AX11" s="9">
        <f t="shared" si="19"/>
        <v>1</v>
      </c>
      <c r="AY11" s="9">
        <f t="shared" si="20"/>
        <v>0</v>
      </c>
      <c r="AZ11" s="9">
        <f t="shared" si="21"/>
        <v>1</v>
      </c>
      <c r="BA11" s="9">
        <f t="shared" si="22"/>
        <v>0</v>
      </c>
      <c r="BB11" s="9">
        <f t="shared" si="23"/>
        <v>0</v>
      </c>
      <c r="BC11" s="9">
        <f t="shared" si="24"/>
        <v>1</v>
      </c>
      <c r="BD11" s="9">
        <f t="shared" si="25"/>
        <v>0</v>
      </c>
      <c r="BE11" s="9">
        <f t="shared" si="26"/>
        <v>1</v>
      </c>
      <c r="BG11" s="9">
        <f t="shared" si="27"/>
        <v>1</v>
      </c>
      <c r="BH11" s="9" t="e">
        <f t="shared" si="28"/>
        <v>#N/A</v>
      </c>
      <c r="BJ11" s="21"/>
      <c r="BK11" s="82">
        <f>BK10-BK9+BJ11</f>
        <v>0</v>
      </c>
      <c r="BM11" s="21"/>
      <c r="BN11" s="82">
        <f>BN10-BN9+BM11</f>
        <v>0</v>
      </c>
      <c r="BP11" s="21"/>
      <c r="BQ11" s="82">
        <f>BQ10-BQ9+BP11</f>
        <v>0</v>
      </c>
      <c r="BS11" s="21"/>
      <c r="BT11" s="82">
        <f>BT10-BT9+BS11</f>
        <v>0</v>
      </c>
    </row>
    <row r="12" spans="1:72" x14ac:dyDescent="0.2">
      <c r="A12" s="17" t="s">
        <v>8</v>
      </c>
      <c r="B12" s="18">
        <f t="shared" si="0"/>
        <v>12</v>
      </c>
      <c r="C12" s="19">
        <f t="shared" si="1"/>
        <v>2</v>
      </c>
      <c r="D12" s="14" t="s">
        <v>311</v>
      </c>
      <c r="E12" s="14" t="s">
        <v>429</v>
      </c>
      <c r="F12" s="14" t="s">
        <v>430</v>
      </c>
      <c r="G12" s="14" t="s">
        <v>292</v>
      </c>
      <c r="H12" s="14" t="s">
        <v>431</v>
      </c>
      <c r="I12" s="14" t="s">
        <v>266</v>
      </c>
      <c r="J12" s="14" t="s">
        <v>408</v>
      </c>
      <c r="K12" s="14" t="s">
        <v>190</v>
      </c>
      <c r="L12" s="14" t="s">
        <v>434</v>
      </c>
      <c r="M12" s="14" t="s">
        <v>346</v>
      </c>
      <c r="N12" s="14" t="s">
        <v>435</v>
      </c>
      <c r="O12" s="14" t="s">
        <v>436</v>
      </c>
      <c r="P12" s="14" t="s">
        <v>206</v>
      </c>
      <c r="Q12" s="14" t="s">
        <v>437</v>
      </c>
      <c r="R12" s="14" t="s">
        <v>438</v>
      </c>
      <c r="S12" s="14" t="s">
        <v>439</v>
      </c>
      <c r="T12" s="14" t="s">
        <v>440</v>
      </c>
      <c r="U12" s="14" t="s">
        <v>441</v>
      </c>
      <c r="V12" s="14" t="s">
        <v>442</v>
      </c>
      <c r="W12" s="14" t="s">
        <v>443</v>
      </c>
      <c r="X12" s="14" t="s">
        <v>444</v>
      </c>
      <c r="Y12" s="14" t="s">
        <v>353</v>
      </c>
      <c r="Z12" s="14" t="s">
        <v>448</v>
      </c>
      <c r="AA12" s="14" t="s">
        <v>446</v>
      </c>
      <c r="AB12" s="14" t="s">
        <v>34</v>
      </c>
      <c r="AD12" s="15" t="s">
        <v>443</v>
      </c>
      <c r="AE12" s="15" t="s">
        <v>437</v>
      </c>
      <c r="AG12" s="9">
        <f t="shared" si="2"/>
        <v>0</v>
      </c>
      <c r="AH12" s="9">
        <f t="shared" si="3"/>
        <v>1</v>
      </c>
      <c r="AI12" s="9">
        <f t="shared" si="4"/>
        <v>0</v>
      </c>
      <c r="AJ12" s="9">
        <f t="shared" si="5"/>
        <v>1</v>
      </c>
      <c r="AK12" s="9">
        <f t="shared" si="6"/>
        <v>0</v>
      </c>
      <c r="AL12" s="9">
        <f t="shared" si="7"/>
        <v>0</v>
      </c>
      <c r="AM12" s="9">
        <f t="shared" si="8"/>
        <v>1</v>
      </c>
      <c r="AN12" s="9">
        <f t="shared" si="9"/>
        <v>0</v>
      </c>
      <c r="AO12" s="9">
        <f t="shared" si="10"/>
        <v>0</v>
      </c>
      <c r="AP12" s="9">
        <f t="shared" si="11"/>
        <v>0</v>
      </c>
      <c r="AQ12" s="9">
        <f t="shared" si="12"/>
        <v>0</v>
      </c>
      <c r="AR12" s="9">
        <f t="shared" si="13"/>
        <v>1</v>
      </c>
      <c r="AS12" s="9">
        <f t="shared" si="14"/>
        <v>1</v>
      </c>
      <c r="AT12" s="9">
        <f t="shared" si="15"/>
        <v>1</v>
      </c>
      <c r="AU12" s="9">
        <f t="shared" si="16"/>
        <v>1</v>
      </c>
      <c r="AV12" s="9">
        <f t="shared" si="17"/>
        <v>0</v>
      </c>
      <c r="AW12" s="9">
        <f t="shared" si="18"/>
        <v>1</v>
      </c>
      <c r="AX12" s="9">
        <f t="shared" si="19"/>
        <v>1</v>
      </c>
      <c r="AY12" s="9">
        <f t="shared" si="20"/>
        <v>0</v>
      </c>
      <c r="AZ12" s="9">
        <f t="shared" si="21"/>
        <v>1</v>
      </c>
      <c r="BA12" s="9">
        <f t="shared" si="22"/>
        <v>0</v>
      </c>
      <c r="BB12" s="9">
        <f t="shared" si="23"/>
        <v>1</v>
      </c>
      <c r="BC12" s="9">
        <f t="shared" si="24"/>
        <v>1</v>
      </c>
      <c r="BD12" s="9">
        <f t="shared" si="25"/>
        <v>0</v>
      </c>
      <c r="BE12" s="9">
        <f t="shared" si="26"/>
        <v>0</v>
      </c>
      <c r="BG12" s="9">
        <f t="shared" si="27"/>
        <v>1</v>
      </c>
      <c r="BH12" s="9">
        <f t="shared" si="28"/>
        <v>1</v>
      </c>
      <c r="BJ12" s="24"/>
      <c r="BK12" s="57">
        <v>0</v>
      </c>
      <c r="BM12" s="24"/>
      <c r="BN12" s="57">
        <v>0</v>
      </c>
      <c r="BP12" s="24"/>
      <c r="BQ12" s="57">
        <v>0</v>
      </c>
      <c r="BS12" s="24"/>
      <c r="BT12" s="57">
        <v>0</v>
      </c>
    </row>
    <row r="13" spans="1:72" x14ac:dyDescent="0.2">
      <c r="A13" s="17" t="s">
        <v>9</v>
      </c>
      <c r="B13" s="18">
        <f t="shared" si="0"/>
        <v>13</v>
      </c>
      <c r="C13" s="19">
        <f t="shared" si="1"/>
        <v>0</v>
      </c>
      <c r="D13" s="14" t="s">
        <v>311</v>
      </c>
      <c r="E13" s="14" t="s">
        <v>429</v>
      </c>
      <c r="F13" s="14" t="s">
        <v>46</v>
      </c>
      <c r="G13" s="14" t="s">
        <v>292</v>
      </c>
      <c r="H13" s="14" t="s">
        <v>431</v>
      </c>
      <c r="I13" s="14" t="s">
        <v>432</v>
      </c>
      <c r="J13" s="14" t="s">
        <v>408</v>
      </c>
      <c r="K13" s="14" t="s">
        <v>190</v>
      </c>
      <c r="L13" s="14" t="s">
        <v>314</v>
      </c>
      <c r="M13" s="14" t="s">
        <v>247</v>
      </c>
      <c r="N13" s="14" t="s">
        <v>435</v>
      </c>
      <c r="O13" s="14" t="s">
        <v>436</v>
      </c>
      <c r="P13" s="14" t="s">
        <v>206</v>
      </c>
      <c r="Q13" s="14" t="s">
        <v>235</v>
      </c>
      <c r="R13" s="14" t="s">
        <v>204</v>
      </c>
      <c r="S13" s="14" t="s">
        <v>439</v>
      </c>
      <c r="T13" s="14" t="s">
        <v>440</v>
      </c>
      <c r="U13" s="14" t="s">
        <v>441</v>
      </c>
      <c r="V13" s="14" t="s">
        <v>442</v>
      </c>
      <c r="W13" s="14" t="s">
        <v>443</v>
      </c>
      <c r="X13" s="14" t="s">
        <v>444</v>
      </c>
      <c r="Y13" s="14" t="s">
        <v>445</v>
      </c>
      <c r="Z13" s="14" t="s">
        <v>448</v>
      </c>
      <c r="AA13" s="14" t="s">
        <v>446</v>
      </c>
      <c r="AB13" s="14" t="s">
        <v>34</v>
      </c>
      <c r="AD13" s="60" t="s">
        <v>204</v>
      </c>
      <c r="AE13" s="60" t="s">
        <v>445</v>
      </c>
      <c r="AG13" s="9">
        <f t="shared" si="2"/>
        <v>0</v>
      </c>
      <c r="AH13" s="9">
        <f t="shared" si="3"/>
        <v>1</v>
      </c>
      <c r="AI13" s="9">
        <f t="shared" si="4"/>
        <v>1</v>
      </c>
      <c r="AJ13" s="9">
        <f t="shared" si="5"/>
        <v>1</v>
      </c>
      <c r="AK13" s="9">
        <f t="shared" si="6"/>
        <v>0</v>
      </c>
      <c r="AL13" s="9">
        <f t="shared" si="7"/>
        <v>1</v>
      </c>
      <c r="AM13" s="9">
        <f t="shared" si="8"/>
        <v>1</v>
      </c>
      <c r="AN13" s="9">
        <f t="shared" si="9"/>
        <v>0</v>
      </c>
      <c r="AO13" s="9">
        <f t="shared" si="10"/>
        <v>1</v>
      </c>
      <c r="AP13" s="9">
        <f t="shared" si="11"/>
        <v>1</v>
      </c>
      <c r="AQ13" s="9">
        <f t="shared" si="12"/>
        <v>0</v>
      </c>
      <c r="AR13" s="9">
        <f t="shared" si="13"/>
        <v>1</v>
      </c>
      <c r="AS13" s="9">
        <f t="shared" si="14"/>
        <v>1</v>
      </c>
      <c r="AT13" s="9">
        <f t="shared" si="15"/>
        <v>0</v>
      </c>
      <c r="AU13" s="9">
        <f t="shared" si="16"/>
        <v>0</v>
      </c>
      <c r="AV13" s="9">
        <f t="shared" si="17"/>
        <v>0</v>
      </c>
      <c r="AW13" s="9">
        <f t="shared" si="18"/>
        <v>1</v>
      </c>
      <c r="AX13" s="9">
        <f t="shared" si="19"/>
        <v>1</v>
      </c>
      <c r="AY13" s="9">
        <f t="shared" si="20"/>
        <v>0</v>
      </c>
      <c r="AZ13" s="9">
        <f t="shared" si="21"/>
        <v>1</v>
      </c>
      <c r="BA13" s="9">
        <f t="shared" si="22"/>
        <v>0</v>
      </c>
      <c r="BB13" s="9">
        <f t="shared" si="23"/>
        <v>0</v>
      </c>
      <c r="BC13" s="9">
        <f t="shared" si="24"/>
        <v>1</v>
      </c>
      <c r="BD13" s="9">
        <f t="shared" si="25"/>
        <v>0</v>
      </c>
      <c r="BE13" s="9">
        <f t="shared" si="26"/>
        <v>0</v>
      </c>
      <c r="BG13" s="9" t="e">
        <f t="shared" si="27"/>
        <v>#N/A</v>
      </c>
      <c r="BH13" s="9" t="e">
        <f t="shared" si="28"/>
        <v>#N/A</v>
      </c>
      <c r="BJ13" s="23"/>
      <c r="BK13" s="58">
        <v>0</v>
      </c>
      <c r="BM13" s="23"/>
      <c r="BN13" s="58">
        <v>0</v>
      </c>
      <c r="BP13" s="23"/>
      <c r="BQ13" s="58">
        <v>0</v>
      </c>
      <c r="BS13" s="23"/>
      <c r="BT13" s="58">
        <v>0</v>
      </c>
    </row>
    <row r="14" spans="1:72" x14ac:dyDescent="0.2">
      <c r="A14" s="17" t="s">
        <v>26</v>
      </c>
      <c r="B14" s="84" t="s">
        <v>24</v>
      </c>
      <c r="C14" s="85" t="s">
        <v>24</v>
      </c>
      <c r="D14" s="14" t="s">
        <v>23</v>
      </c>
      <c r="E14" s="14" t="s">
        <v>23</v>
      </c>
      <c r="F14" s="14" t="s">
        <v>23</v>
      </c>
      <c r="G14" s="14" t="s">
        <v>23</v>
      </c>
      <c r="H14" s="14" t="s">
        <v>23</v>
      </c>
      <c r="I14" s="14" t="s">
        <v>23</v>
      </c>
      <c r="J14" s="14" t="s">
        <v>23</v>
      </c>
      <c r="K14" s="14" t="s">
        <v>23</v>
      </c>
      <c r="L14" s="14" t="s">
        <v>23</v>
      </c>
      <c r="M14" s="14" t="s">
        <v>23</v>
      </c>
      <c r="N14" s="14" t="s">
        <v>23</v>
      </c>
      <c r="O14" s="14" t="s">
        <v>23</v>
      </c>
      <c r="P14" s="14" t="s">
        <v>23</v>
      </c>
      <c r="Q14" s="14" t="s">
        <v>23</v>
      </c>
      <c r="R14" s="14" t="s">
        <v>23</v>
      </c>
      <c r="S14" s="14" t="s">
        <v>23</v>
      </c>
      <c r="T14" s="14" t="s">
        <v>23</v>
      </c>
      <c r="U14" s="14" t="s">
        <v>23</v>
      </c>
      <c r="V14" s="14" t="s">
        <v>23</v>
      </c>
      <c r="W14" s="14" t="s">
        <v>23</v>
      </c>
      <c r="X14" s="14" t="s">
        <v>23</v>
      </c>
      <c r="Y14" s="14" t="s">
        <v>23</v>
      </c>
      <c r="Z14" s="14" t="s">
        <v>23</v>
      </c>
      <c r="AA14" s="14" t="s">
        <v>23</v>
      </c>
      <c r="AB14" s="14" t="s">
        <v>23</v>
      </c>
      <c r="AD14" s="60" t="s">
        <v>23</v>
      </c>
      <c r="AE14" s="60" t="s">
        <v>23</v>
      </c>
      <c r="AG14" s="9">
        <f t="shared" si="2"/>
        <v>0</v>
      </c>
      <c r="AH14" s="9">
        <f t="shared" si="3"/>
        <v>0</v>
      </c>
      <c r="AI14" s="9">
        <f t="shared" si="4"/>
        <v>0</v>
      </c>
      <c r="AJ14" s="9">
        <f t="shared" si="5"/>
        <v>0</v>
      </c>
      <c r="AK14" s="9">
        <f t="shared" si="6"/>
        <v>0</v>
      </c>
      <c r="AL14" s="9">
        <f t="shared" si="7"/>
        <v>0</v>
      </c>
      <c r="AM14" s="9">
        <f t="shared" si="8"/>
        <v>0</v>
      </c>
      <c r="AN14" s="9">
        <f t="shared" si="9"/>
        <v>0</v>
      </c>
      <c r="AO14" s="9">
        <f t="shared" si="10"/>
        <v>0</v>
      </c>
      <c r="AP14" s="9">
        <f t="shared" si="11"/>
        <v>0</v>
      </c>
      <c r="AQ14" s="9">
        <f t="shared" si="12"/>
        <v>0</v>
      </c>
      <c r="AR14" s="9">
        <f t="shared" si="13"/>
        <v>0</v>
      </c>
      <c r="AS14" s="9">
        <f t="shared" si="14"/>
        <v>0</v>
      </c>
      <c r="AT14" s="9">
        <f t="shared" si="15"/>
        <v>0</v>
      </c>
      <c r="AU14" s="9">
        <f t="shared" si="16"/>
        <v>0</v>
      </c>
      <c r="AV14" s="9">
        <f t="shared" si="17"/>
        <v>0</v>
      </c>
      <c r="AW14" s="9">
        <f t="shared" si="18"/>
        <v>0</v>
      </c>
      <c r="AX14" s="9">
        <f t="shared" si="19"/>
        <v>0</v>
      </c>
      <c r="AY14" s="9">
        <f t="shared" si="20"/>
        <v>0</v>
      </c>
      <c r="AZ14" s="9">
        <f t="shared" si="21"/>
        <v>0</v>
      </c>
      <c r="BA14" s="9">
        <f t="shared" si="22"/>
        <v>0</v>
      </c>
      <c r="BB14" s="9">
        <f t="shared" si="23"/>
        <v>0</v>
      </c>
      <c r="BC14" s="9">
        <f t="shared" si="24"/>
        <v>0</v>
      </c>
      <c r="BD14" s="9">
        <f t="shared" si="25"/>
        <v>0</v>
      </c>
      <c r="BE14" s="9">
        <f t="shared" si="26"/>
        <v>0</v>
      </c>
      <c r="BG14" s="9" t="e">
        <f t="shared" si="27"/>
        <v>#N/A</v>
      </c>
      <c r="BH14" s="9" t="e">
        <f t="shared" si="28"/>
        <v>#N/A</v>
      </c>
      <c r="BJ14" s="21"/>
      <c r="BK14" s="82">
        <f>BK13-BK12+BJ14</f>
        <v>0</v>
      </c>
      <c r="BM14" s="21"/>
      <c r="BN14" s="82">
        <f>BN13-BN12+BM14</f>
        <v>0</v>
      </c>
      <c r="BP14" s="21"/>
      <c r="BQ14" s="82">
        <f>BQ13-BQ12+BP14</f>
        <v>0</v>
      </c>
      <c r="BS14" s="21"/>
      <c r="BT14" s="82">
        <f>BT13-BT12+BS14</f>
        <v>0</v>
      </c>
    </row>
    <row r="15" spans="1:72" x14ac:dyDescent="0.2">
      <c r="A15" s="17" t="s">
        <v>10</v>
      </c>
      <c r="B15" s="15">
        <f t="shared" si="0"/>
        <v>12</v>
      </c>
      <c r="C15" s="19">
        <f t="shared" si="1"/>
        <v>0</v>
      </c>
      <c r="D15" s="14" t="s">
        <v>449</v>
      </c>
      <c r="E15" s="14" t="s">
        <v>429</v>
      </c>
      <c r="F15" s="14" t="s">
        <v>46</v>
      </c>
      <c r="G15" s="14" t="s">
        <v>128</v>
      </c>
      <c r="H15" s="14" t="s">
        <v>203</v>
      </c>
      <c r="I15" s="14" t="s">
        <v>266</v>
      </c>
      <c r="J15" s="14" t="s">
        <v>347</v>
      </c>
      <c r="K15" s="14" t="s">
        <v>190</v>
      </c>
      <c r="L15" s="14" t="s">
        <v>314</v>
      </c>
      <c r="M15" s="14" t="s">
        <v>346</v>
      </c>
      <c r="N15" s="14" t="s">
        <v>61</v>
      </c>
      <c r="O15" s="14" t="s">
        <v>436</v>
      </c>
      <c r="P15" s="14" t="s">
        <v>234</v>
      </c>
      <c r="Q15" s="14" t="s">
        <v>235</v>
      </c>
      <c r="R15" s="14" t="s">
        <v>204</v>
      </c>
      <c r="S15" s="14" t="s">
        <v>439</v>
      </c>
      <c r="T15" s="14" t="s">
        <v>169</v>
      </c>
      <c r="U15" s="14" t="s">
        <v>441</v>
      </c>
      <c r="V15" s="14" t="s">
        <v>230</v>
      </c>
      <c r="W15" s="14" t="s">
        <v>158</v>
      </c>
      <c r="X15" s="14" t="s">
        <v>69</v>
      </c>
      <c r="Y15" s="14" t="s">
        <v>353</v>
      </c>
      <c r="Z15" s="14" t="s">
        <v>167</v>
      </c>
      <c r="AA15" s="14" t="s">
        <v>446</v>
      </c>
      <c r="AB15" s="14" t="s">
        <v>290</v>
      </c>
      <c r="AD15" s="60" t="s">
        <v>446</v>
      </c>
      <c r="AE15" s="60" t="s">
        <v>167</v>
      </c>
      <c r="AG15" s="9">
        <f t="shared" si="2"/>
        <v>1</v>
      </c>
      <c r="AH15" s="9">
        <f t="shared" si="3"/>
        <v>1</v>
      </c>
      <c r="AI15" s="9">
        <f t="shared" si="4"/>
        <v>1</v>
      </c>
      <c r="AJ15" s="9">
        <f t="shared" si="5"/>
        <v>0</v>
      </c>
      <c r="AK15" s="9">
        <f t="shared" si="6"/>
        <v>1</v>
      </c>
      <c r="AL15" s="9">
        <f t="shared" si="7"/>
        <v>0</v>
      </c>
      <c r="AM15" s="9">
        <f t="shared" si="8"/>
        <v>0</v>
      </c>
      <c r="AN15" s="9">
        <f t="shared" si="9"/>
        <v>0</v>
      </c>
      <c r="AO15" s="9">
        <f t="shared" si="10"/>
        <v>1</v>
      </c>
      <c r="AP15" s="9">
        <f t="shared" si="11"/>
        <v>0</v>
      </c>
      <c r="AQ15" s="9">
        <f t="shared" si="12"/>
        <v>1</v>
      </c>
      <c r="AR15" s="9">
        <f t="shared" si="13"/>
        <v>1</v>
      </c>
      <c r="AS15" s="9">
        <f t="shared" si="14"/>
        <v>0</v>
      </c>
      <c r="AT15" s="9">
        <f t="shared" si="15"/>
        <v>0</v>
      </c>
      <c r="AU15" s="9">
        <f t="shared" si="16"/>
        <v>0</v>
      </c>
      <c r="AV15" s="9">
        <f t="shared" si="17"/>
        <v>0</v>
      </c>
      <c r="AW15" s="9">
        <f t="shared" si="18"/>
        <v>0</v>
      </c>
      <c r="AX15" s="9">
        <f t="shared" si="19"/>
        <v>1</v>
      </c>
      <c r="AY15" s="9">
        <f t="shared" si="20"/>
        <v>1</v>
      </c>
      <c r="AZ15" s="9">
        <f t="shared" si="21"/>
        <v>0</v>
      </c>
      <c r="BA15" s="9">
        <f t="shared" si="22"/>
        <v>1</v>
      </c>
      <c r="BB15" s="9">
        <f t="shared" si="23"/>
        <v>1</v>
      </c>
      <c r="BC15" s="9">
        <f t="shared" si="24"/>
        <v>0</v>
      </c>
      <c r="BD15" s="9">
        <f t="shared" si="25"/>
        <v>0</v>
      </c>
      <c r="BE15" s="9">
        <f t="shared" si="26"/>
        <v>1</v>
      </c>
      <c r="BG15" s="9" t="e">
        <f t="shared" si="27"/>
        <v>#N/A</v>
      </c>
      <c r="BH15" s="9" t="e">
        <f t="shared" si="28"/>
        <v>#N/A</v>
      </c>
      <c r="BJ15" s="24"/>
      <c r="BK15" s="57">
        <v>0</v>
      </c>
      <c r="BM15" s="24"/>
      <c r="BN15" s="57">
        <v>0</v>
      </c>
      <c r="BP15" s="24"/>
      <c r="BQ15" s="57">
        <v>0</v>
      </c>
    </row>
    <row r="16" spans="1:72" x14ac:dyDescent="0.2">
      <c r="A16" s="17" t="s">
        <v>11</v>
      </c>
      <c r="B16" s="15">
        <f t="shared" si="0"/>
        <v>15</v>
      </c>
      <c r="C16" s="19">
        <f t="shared" si="1"/>
        <v>2</v>
      </c>
      <c r="D16" s="14" t="s">
        <v>311</v>
      </c>
      <c r="E16" s="14" t="s">
        <v>429</v>
      </c>
      <c r="F16" s="14" t="s">
        <v>430</v>
      </c>
      <c r="G16" s="14" t="s">
        <v>292</v>
      </c>
      <c r="H16" s="14" t="s">
        <v>203</v>
      </c>
      <c r="I16" s="14" t="s">
        <v>432</v>
      </c>
      <c r="J16" s="14" t="s">
        <v>408</v>
      </c>
      <c r="K16" s="14" t="s">
        <v>433</v>
      </c>
      <c r="L16" s="14" t="s">
        <v>434</v>
      </c>
      <c r="M16" s="14" t="s">
        <v>247</v>
      </c>
      <c r="N16" s="14" t="s">
        <v>435</v>
      </c>
      <c r="O16" s="14" t="s">
        <v>436</v>
      </c>
      <c r="P16" s="14" t="s">
        <v>206</v>
      </c>
      <c r="Q16" s="14" t="s">
        <v>437</v>
      </c>
      <c r="R16" s="14" t="s">
        <v>204</v>
      </c>
      <c r="S16" s="14" t="s">
        <v>261</v>
      </c>
      <c r="T16" s="14" t="s">
        <v>440</v>
      </c>
      <c r="U16" s="14" t="s">
        <v>447</v>
      </c>
      <c r="V16" s="14" t="s">
        <v>442</v>
      </c>
      <c r="W16" s="14" t="s">
        <v>443</v>
      </c>
      <c r="X16" s="14" t="s">
        <v>444</v>
      </c>
      <c r="Y16" s="14" t="s">
        <v>445</v>
      </c>
      <c r="Z16" s="14" t="s">
        <v>448</v>
      </c>
      <c r="AA16" s="14" t="s">
        <v>398</v>
      </c>
      <c r="AB16" s="14" t="s">
        <v>34</v>
      </c>
      <c r="AD16" s="15" t="s">
        <v>429</v>
      </c>
      <c r="AE16" s="15" t="s">
        <v>437</v>
      </c>
      <c r="AG16" s="9">
        <f t="shared" si="2"/>
        <v>0</v>
      </c>
      <c r="AH16" s="9">
        <f t="shared" si="3"/>
        <v>1</v>
      </c>
      <c r="AI16" s="9">
        <f t="shared" si="4"/>
        <v>0</v>
      </c>
      <c r="AJ16" s="9">
        <f t="shared" si="5"/>
        <v>1</v>
      </c>
      <c r="AK16" s="9">
        <f t="shared" si="6"/>
        <v>1</v>
      </c>
      <c r="AL16" s="9">
        <f t="shared" si="7"/>
        <v>1</v>
      </c>
      <c r="AM16" s="9">
        <f t="shared" si="8"/>
        <v>1</v>
      </c>
      <c r="AN16" s="9">
        <f t="shared" si="9"/>
        <v>1</v>
      </c>
      <c r="AO16" s="9">
        <f t="shared" si="10"/>
        <v>0</v>
      </c>
      <c r="AP16" s="9">
        <f t="shared" si="11"/>
        <v>1</v>
      </c>
      <c r="AQ16" s="9">
        <f t="shared" si="12"/>
        <v>0</v>
      </c>
      <c r="AR16" s="9">
        <f t="shared" si="13"/>
        <v>1</v>
      </c>
      <c r="AS16" s="9">
        <f t="shared" si="14"/>
        <v>1</v>
      </c>
      <c r="AT16" s="9">
        <f t="shared" si="15"/>
        <v>1</v>
      </c>
      <c r="AU16" s="9">
        <f t="shared" si="16"/>
        <v>0</v>
      </c>
      <c r="AV16" s="9">
        <f t="shared" si="17"/>
        <v>1</v>
      </c>
      <c r="AW16" s="9">
        <f t="shared" si="18"/>
        <v>1</v>
      </c>
      <c r="AX16" s="9">
        <f t="shared" si="19"/>
        <v>0</v>
      </c>
      <c r="AY16" s="9">
        <f t="shared" si="20"/>
        <v>0</v>
      </c>
      <c r="AZ16" s="9">
        <f t="shared" si="21"/>
        <v>1</v>
      </c>
      <c r="BA16" s="9">
        <f t="shared" si="22"/>
        <v>0</v>
      </c>
      <c r="BB16" s="9">
        <f t="shared" si="23"/>
        <v>0</v>
      </c>
      <c r="BC16" s="9">
        <f t="shared" si="24"/>
        <v>1</v>
      </c>
      <c r="BD16" s="9">
        <f t="shared" si="25"/>
        <v>1</v>
      </c>
      <c r="BE16" s="9">
        <f t="shared" si="26"/>
        <v>0</v>
      </c>
      <c r="BG16" s="9">
        <f t="shared" si="27"/>
        <v>1</v>
      </c>
      <c r="BH16" s="9">
        <f t="shared" si="28"/>
        <v>1</v>
      </c>
      <c r="BJ16" s="23"/>
      <c r="BK16" s="58">
        <v>0</v>
      </c>
      <c r="BM16" s="23"/>
      <c r="BN16" s="58">
        <v>0</v>
      </c>
      <c r="BP16" s="23"/>
      <c r="BQ16" s="58">
        <v>0</v>
      </c>
    </row>
    <row r="17" spans="1:69" x14ac:dyDescent="0.2">
      <c r="A17" s="17" t="s">
        <v>12</v>
      </c>
      <c r="B17" s="18">
        <f t="shared" si="0"/>
        <v>14</v>
      </c>
      <c r="C17" s="19">
        <f t="shared" si="1"/>
        <v>1</v>
      </c>
      <c r="D17" s="14" t="s">
        <v>311</v>
      </c>
      <c r="E17" s="14" t="s">
        <v>429</v>
      </c>
      <c r="F17" s="14" t="s">
        <v>430</v>
      </c>
      <c r="G17" s="14" t="s">
        <v>292</v>
      </c>
      <c r="H17" s="14" t="s">
        <v>431</v>
      </c>
      <c r="I17" s="14" t="s">
        <v>432</v>
      </c>
      <c r="J17" s="14" t="s">
        <v>408</v>
      </c>
      <c r="K17" s="14" t="s">
        <v>433</v>
      </c>
      <c r="L17" s="14" t="s">
        <v>434</v>
      </c>
      <c r="M17" s="14" t="s">
        <v>247</v>
      </c>
      <c r="N17" s="14" t="s">
        <v>61</v>
      </c>
      <c r="O17" s="14" t="s">
        <v>436</v>
      </c>
      <c r="P17" s="14" t="s">
        <v>234</v>
      </c>
      <c r="Q17" s="14" t="s">
        <v>437</v>
      </c>
      <c r="R17" s="14" t="s">
        <v>438</v>
      </c>
      <c r="S17" s="14" t="s">
        <v>439</v>
      </c>
      <c r="T17" s="14" t="s">
        <v>440</v>
      </c>
      <c r="U17" s="14" t="s">
        <v>447</v>
      </c>
      <c r="V17" s="14" t="s">
        <v>442</v>
      </c>
      <c r="W17" s="14" t="s">
        <v>443</v>
      </c>
      <c r="X17" s="14" t="s">
        <v>444</v>
      </c>
      <c r="Y17" s="14" t="s">
        <v>445</v>
      </c>
      <c r="Z17" s="14" t="s">
        <v>448</v>
      </c>
      <c r="AA17" s="14" t="s">
        <v>398</v>
      </c>
      <c r="AB17" s="14" t="s">
        <v>34</v>
      </c>
      <c r="AD17" s="15" t="s">
        <v>443</v>
      </c>
      <c r="AE17" s="60" t="s">
        <v>439</v>
      </c>
      <c r="AG17" s="9">
        <f t="shared" si="2"/>
        <v>0</v>
      </c>
      <c r="AH17" s="9">
        <f t="shared" si="3"/>
        <v>1</v>
      </c>
      <c r="AI17" s="9">
        <f t="shared" si="4"/>
        <v>0</v>
      </c>
      <c r="AJ17" s="9">
        <f t="shared" si="5"/>
        <v>1</v>
      </c>
      <c r="AK17" s="9">
        <f t="shared" si="6"/>
        <v>0</v>
      </c>
      <c r="AL17" s="9">
        <f t="shared" si="7"/>
        <v>1</v>
      </c>
      <c r="AM17" s="9">
        <f t="shared" si="8"/>
        <v>1</v>
      </c>
      <c r="AN17" s="9">
        <f t="shared" si="9"/>
        <v>1</v>
      </c>
      <c r="AO17" s="9">
        <f t="shared" si="10"/>
        <v>0</v>
      </c>
      <c r="AP17" s="9">
        <f t="shared" si="11"/>
        <v>1</v>
      </c>
      <c r="AQ17" s="9">
        <f t="shared" si="12"/>
        <v>1</v>
      </c>
      <c r="AR17" s="9">
        <f t="shared" si="13"/>
        <v>1</v>
      </c>
      <c r="AS17" s="9">
        <f t="shared" si="14"/>
        <v>0</v>
      </c>
      <c r="AT17" s="9">
        <f t="shared" si="15"/>
        <v>1</v>
      </c>
      <c r="AU17" s="9">
        <f t="shared" si="16"/>
        <v>1</v>
      </c>
      <c r="AV17" s="9">
        <f t="shared" si="17"/>
        <v>0</v>
      </c>
      <c r="AW17" s="9">
        <f t="shared" si="18"/>
        <v>1</v>
      </c>
      <c r="AX17" s="9">
        <f t="shared" si="19"/>
        <v>0</v>
      </c>
      <c r="AY17" s="9">
        <f t="shared" si="20"/>
        <v>0</v>
      </c>
      <c r="AZ17" s="9">
        <f t="shared" si="21"/>
        <v>1</v>
      </c>
      <c r="BA17" s="9">
        <f t="shared" si="22"/>
        <v>0</v>
      </c>
      <c r="BB17" s="9">
        <f t="shared" si="23"/>
        <v>0</v>
      </c>
      <c r="BC17" s="9">
        <f t="shared" si="24"/>
        <v>1</v>
      </c>
      <c r="BD17" s="9">
        <f t="shared" si="25"/>
        <v>1</v>
      </c>
      <c r="BE17" s="9">
        <f t="shared" si="26"/>
        <v>0</v>
      </c>
      <c r="BG17" s="9">
        <f t="shared" si="27"/>
        <v>1</v>
      </c>
      <c r="BH17" s="9" t="e">
        <f t="shared" si="28"/>
        <v>#N/A</v>
      </c>
      <c r="BJ17" s="21"/>
      <c r="BK17" s="82">
        <f>BK16-BK15+BJ17</f>
        <v>0</v>
      </c>
      <c r="BM17" s="21"/>
      <c r="BN17" s="82">
        <f>BN16-BN15+BM17</f>
        <v>0</v>
      </c>
      <c r="BP17" s="21"/>
      <c r="BQ17" s="82">
        <f>BQ16-BQ15+BP17</f>
        <v>0</v>
      </c>
    </row>
    <row r="18" spans="1:69" x14ac:dyDescent="0.2">
      <c r="A18" s="17" t="s">
        <v>13</v>
      </c>
      <c r="B18" s="18">
        <f t="shared" si="0"/>
        <v>9</v>
      </c>
      <c r="C18" s="19">
        <f t="shared" si="1"/>
        <v>1</v>
      </c>
      <c r="D18" s="14" t="s">
        <v>311</v>
      </c>
      <c r="E18" s="14" t="s">
        <v>429</v>
      </c>
      <c r="F18" s="14" t="s">
        <v>430</v>
      </c>
      <c r="G18" s="14" t="s">
        <v>128</v>
      </c>
      <c r="H18" s="14" t="s">
        <v>431</v>
      </c>
      <c r="I18" s="14" t="s">
        <v>432</v>
      </c>
      <c r="J18" s="14" t="s">
        <v>408</v>
      </c>
      <c r="K18" s="14" t="s">
        <v>190</v>
      </c>
      <c r="L18" s="14" t="s">
        <v>434</v>
      </c>
      <c r="M18" s="14" t="s">
        <v>346</v>
      </c>
      <c r="N18" s="14" t="s">
        <v>61</v>
      </c>
      <c r="O18" s="14" t="s">
        <v>450</v>
      </c>
      <c r="P18" s="14" t="s">
        <v>234</v>
      </c>
      <c r="Q18" s="14" t="s">
        <v>235</v>
      </c>
      <c r="R18" s="14" t="s">
        <v>204</v>
      </c>
      <c r="S18" s="14" t="s">
        <v>439</v>
      </c>
      <c r="T18" s="14" t="s">
        <v>169</v>
      </c>
      <c r="U18" s="14" t="s">
        <v>447</v>
      </c>
      <c r="V18" s="14" t="s">
        <v>442</v>
      </c>
      <c r="W18" s="14" t="s">
        <v>443</v>
      </c>
      <c r="X18" s="14" t="s">
        <v>69</v>
      </c>
      <c r="Y18" s="14" t="s">
        <v>353</v>
      </c>
      <c r="Z18" s="14" t="s">
        <v>167</v>
      </c>
      <c r="AA18" s="14" t="s">
        <v>398</v>
      </c>
      <c r="AB18" s="14" t="s">
        <v>290</v>
      </c>
      <c r="AD18" s="60" t="s">
        <v>431</v>
      </c>
      <c r="AE18" s="15" t="s">
        <v>429</v>
      </c>
      <c r="AG18" s="9">
        <f t="shared" si="2"/>
        <v>0</v>
      </c>
      <c r="AH18" s="9">
        <f t="shared" si="3"/>
        <v>1</v>
      </c>
      <c r="AI18" s="9">
        <f t="shared" si="4"/>
        <v>0</v>
      </c>
      <c r="AJ18" s="9">
        <f t="shared" si="5"/>
        <v>0</v>
      </c>
      <c r="AK18" s="9">
        <f t="shared" si="6"/>
        <v>0</v>
      </c>
      <c r="AL18" s="9">
        <f t="shared" si="7"/>
        <v>1</v>
      </c>
      <c r="AM18" s="9">
        <f t="shared" si="8"/>
        <v>1</v>
      </c>
      <c r="AN18" s="9">
        <f t="shared" si="9"/>
        <v>0</v>
      </c>
      <c r="AO18" s="9">
        <f t="shared" si="10"/>
        <v>0</v>
      </c>
      <c r="AP18" s="9">
        <f t="shared" si="11"/>
        <v>0</v>
      </c>
      <c r="AQ18" s="9">
        <f t="shared" si="12"/>
        <v>1</v>
      </c>
      <c r="AR18" s="9">
        <f t="shared" si="13"/>
        <v>0</v>
      </c>
      <c r="AS18" s="9">
        <f t="shared" si="14"/>
        <v>0</v>
      </c>
      <c r="AT18" s="9">
        <f t="shared" si="15"/>
        <v>0</v>
      </c>
      <c r="AU18" s="9">
        <f t="shared" si="16"/>
        <v>0</v>
      </c>
      <c r="AV18" s="9">
        <f t="shared" si="17"/>
        <v>0</v>
      </c>
      <c r="AW18" s="9">
        <f t="shared" si="18"/>
        <v>0</v>
      </c>
      <c r="AX18" s="9">
        <f t="shared" si="19"/>
        <v>0</v>
      </c>
      <c r="AY18" s="9">
        <f t="shared" si="20"/>
        <v>0</v>
      </c>
      <c r="AZ18" s="9">
        <f t="shared" si="21"/>
        <v>1</v>
      </c>
      <c r="BA18" s="9">
        <f t="shared" si="22"/>
        <v>1</v>
      </c>
      <c r="BB18" s="9">
        <f t="shared" si="23"/>
        <v>1</v>
      </c>
      <c r="BC18" s="9">
        <f t="shared" si="24"/>
        <v>0</v>
      </c>
      <c r="BD18" s="9">
        <f t="shared" si="25"/>
        <v>1</v>
      </c>
      <c r="BE18" s="9">
        <f t="shared" si="26"/>
        <v>1</v>
      </c>
      <c r="BG18" s="9" t="e">
        <f t="shared" si="27"/>
        <v>#N/A</v>
      </c>
      <c r="BH18" s="9">
        <f t="shared" si="28"/>
        <v>1</v>
      </c>
      <c r="BJ18" s="24"/>
      <c r="BK18" s="57">
        <v>0</v>
      </c>
      <c r="BM18" s="24"/>
      <c r="BN18" s="57">
        <v>0</v>
      </c>
      <c r="BP18" s="24"/>
      <c r="BQ18" s="57">
        <v>0</v>
      </c>
    </row>
    <row r="19" spans="1:69" x14ac:dyDescent="0.2">
      <c r="A19" s="17" t="s">
        <v>14</v>
      </c>
      <c r="B19" s="18">
        <f t="shared" si="0"/>
        <v>14</v>
      </c>
      <c r="C19" s="19">
        <f t="shared" si="1"/>
        <v>2</v>
      </c>
      <c r="D19" s="14" t="s">
        <v>449</v>
      </c>
      <c r="E19" s="14" t="s">
        <v>429</v>
      </c>
      <c r="F19" s="14" t="s">
        <v>430</v>
      </c>
      <c r="G19" s="14" t="s">
        <v>292</v>
      </c>
      <c r="H19" s="14" t="s">
        <v>203</v>
      </c>
      <c r="I19" s="14" t="s">
        <v>432</v>
      </c>
      <c r="J19" s="14" t="s">
        <v>408</v>
      </c>
      <c r="K19" s="14" t="s">
        <v>190</v>
      </c>
      <c r="L19" s="14" t="s">
        <v>434</v>
      </c>
      <c r="M19" s="14" t="s">
        <v>247</v>
      </c>
      <c r="N19" s="14" t="s">
        <v>61</v>
      </c>
      <c r="O19" s="14" t="s">
        <v>436</v>
      </c>
      <c r="P19" s="14" t="s">
        <v>234</v>
      </c>
      <c r="Q19" s="14" t="s">
        <v>437</v>
      </c>
      <c r="R19" s="14" t="s">
        <v>438</v>
      </c>
      <c r="S19" s="14" t="s">
        <v>439</v>
      </c>
      <c r="T19" s="14" t="s">
        <v>440</v>
      </c>
      <c r="U19" s="14" t="s">
        <v>447</v>
      </c>
      <c r="V19" s="14" t="s">
        <v>442</v>
      </c>
      <c r="W19" s="14" t="s">
        <v>443</v>
      </c>
      <c r="X19" s="14" t="s">
        <v>69</v>
      </c>
      <c r="Y19" s="14" t="s">
        <v>445</v>
      </c>
      <c r="Z19" s="14" t="s">
        <v>167</v>
      </c>
      <c r="AA19" s="14" t="s">
        <v>446</v>
      </c>
      <c r="AB19" s="14" t="s">
        <v>34</v>
      </c>
      <c r="AD19" s="15" t="s">
        <v>436</v>
      </c>
      <c r="AE19" s="15" t="s">
        <v>429</v>
      </c>
      <c r="AG19" s="9">
        <f t="shared" si="2"/>
        <v>1</v>
      </c>
      <c r="AH19" s="9">
        <f t="shared" si="3"/>
        <v>1</v>
      </c>
      <c r="AI19" s="9">
        <f t="shared" si="4"/>
        <v>0</v>
      </c>
      <c r="AJ19" s="9">
        <f t="shared" si="5"/>
        <v>1</v>
      </c>
      <c r="AK19" s="9">
        <f t="shared" si="6"/>
        <v>1</v>
      </c>
      <c r="AL19" s="9">
        <f t="shared" si="7"/>
        <v>1</v>
      </c>
      <c r="AM19" s="9">
        <f t="shared" si="8"/>
        <v>1</v>
      </c>
      <c r="AN19" s="9">
        <f t="shared" si="9"/>
        <v>0</v>
      </c>
      <c r="AO19" s="9">
        <f t="shared" si="10"/>
        <v>0</v>
      </c>
      <c r="AP19" s="9">
        <f t="shared" si="11"/>
        <v>1</v>
      </c>
      <c r="AQ19" s="9">
        <f t="shared" si="12"/>
        <v>1</v>
      </c>
      <c r="AR19" s="9">
        <f t="shared" si="13"/>
        <v>1</v>
      </c>
      <c r="AS19" s="9">
        <f t="shared" si="14"/>
        <v>0</v>
      </c>
      <c r="AT19" s="9">
        <f t="shared" si="15"/>
        <v>1</v>
      </c>
      <c r="AU19" s="9">
        <f t="shared" si="16"/>
        <v>1</v>
      </c>
      <c r="AV19" s="9">
        <f t="shared" si="17"/>
        <v>0</v>
      </c>
      <c r="AW19" s="9">
        <f t="shared" si="18"/>
        <v>1</v>
      </c>
      <c r="AX19" s="9">
        <f t="shared" si="19"/>
        <v>0</v>
      </c>
      <c r="AY19" s="9">
        <f t="shared" si="20"/>
        <v>0</v>
      </c>
      <c r="AZ19" s="9">
        <f t="shared" si="21"/>
        <v>1</v>
      </c>
      <c r="BA19" s="9">
        <f t="shared" si="22"/>
        <v>1</v>
      </c>
      <c r="BB19" s="9">
        <f t="shared" si="23"/>
        <v>0</v>
      </c>
      <c r="BC19" s="9">
        <f t="shared" si="24"/>
        <v>0</v>
      </c>
      <c r="BD19" s="9">
        <f t="shared" si="25"/>
        <v>0</v>
      </c>
      <c r="BE19" s="9">
        <f t="shared" si="26"/>
        <v>0</v>
      </c>
      <c r="BG19" s="9">
        <f t="shared" si="27"/>
        <v>1</v>
      </c>
      <c r="BH19" s="9">
        <f t="shared" si="28"/>
        <v>1</v>
      </c>
      <c r="BJ19" s="23"/>
      <c r="BK19" s="58">
        <v>0</v>
      </c>
      <c r="BM19" s="23"/>
      <c r="BN19" s="58">
        <v>0</v>
      </c>
      <c r="BP19" s="23"/>
      <c r="BQ19" s="58">
        <v>0</v>
      </c>
    </row>
    <row r="20" spans="1:69" x14ac:dyDescent="0.2">
      <c r="A20" s="17" t="s">
        <v>22</v>
      </c>
      <c r="B20" s="18">
        <f t="shared" si="0"/>
        <v>9</v>
      </c>
      <c r="C20" s="19">
        <f t="shared" si="1"/>
        <v>1</v>
      </c>
      <c r="D20" s="14" t="s">
        <v>311</v>
      </c>
      <c r="E20" s="14" t="s">
        <v>429</v>
      </c>
      <c r="F20" s="14" t="s">
        <v>430</v>
      </c>
      <c r="G20" s="14" t="s">
        <v>292</v>
      </c>
      <c r="H20" s="14" t="s">
        <v>431</v>
      </c>
      <c r="I20" s="14" t="s">
        <v>432</v>
      </c>
      <c r="J20" s="14" t="s">
        <v>408</v>
      </c>
      <c r="K20" s="14" t="s">
        <v>190</v>
      </c>
      <c r="L20" s="14" t="s">
        <v>434</v>
      </c>
      <c r="M20" s="14" t="s">
        <v>247</v>
      </c>
      <c r="N20" s="14" t="s">
        <v>435</v>
      </c>
      <c r="O20" s="14" t="s">
        <v>436</v>
      </c>
      <c r="P20" s="14" t="s">
        <v>234</v>
      </c>
      <c r="Q20" s="14" t="s">
        <v>235</v>
      </c>
      <c r="R20" s="14" t="s">
        <v>438</v>
      </c>
      <c r="S20" s="14" t="s">
        <v>439</v>
      </c>
      <c r="T20" s="14" t="s">
        <v>169</v>
      </c>
      <c r="U20" s="14" t="s">
        <v>447</v>
      </c>
      <c r="V20" s="14" t="s">
        <v>442</v>
      </c>
      <c r="W20" s="14" t="s">
        <v>443</v>
      </c>
      <c r="X20" s="14" t="s">
        <v>444</v>
      </c>
      <c r="Y20" s="14" t="s">
        <v>445</v>
      </c>
      <c r="Z20" s="14" t="s">
        <v>448</v>
      </c>
      <c r="AA20" s="14" t="s">
        <v>446</v>
      </c>
      <c r="AB20" s="14" t="s">
        <v>34</v>
      </c>
      <c r="AD20" s="15" t="s">
        <v>448</v>
      </c>
      <c r="AE20" s="60" t="s">
        <v>444</v>
      </c>
      <c r="AG20" s="9">
        <f t="shared" si="2"/>
        <v>0</v>
      </c>
      <c r="AH20" s="9">
        <f t="shared" si="3"/>
        <v>1</v>
      </c>
      <c r="AI20" s="9">
        <f t="shared" si="4"/>
        <v>0</v>
      </c>
      <c r="AJ20" s="9">
        <f t="shared" si="5"/>
        <v>1</v>
      </c>
      <c r="AK20" s="9">
        <f t="shared" si="6"/>
        <v>0</v>
      </c>
      <c r="AL20" s="9">
        <f t="shared" si="7"/>
        <v>1</v>
      </c>
      <c r="AM20" s="9">
        <f t="shared" si="8"/>
        <v>1</v>
      </c>
      <c r="AN20" s="9">
        <f t="shared" si="9"/>
        <v>0</v>
      </c>
      <c r="AO20" s="9">
        <f t="shared" si="10"/>
        <v>0</v>
      </c>
      <c r="AP20" s="9">
        <f t="shared" si="11"/>
        <v>1</v>
      </c>
      <c r="AQ20" s="9">
        <f t="shared" si="12"/>
        <v>0</v>
      </c>
      <c r="AR20" s="9">
        <f t="shared" si="13"/>
        <v>1</v>
      </c>
      <c r="AS20" s="9">
        <f t="shared" si="14"/>
        <v>0</v>
      </c>
      <c r="AT20" s="9">
        <f t="shared" si="15"/>
        <v>0</v>
      </c>
      <c r="AU20" s="9">
        <f t="shared" si="16"/>
        <v>1</v>
      </c>
      <c r="AV20" s="9">
        <f t="shared" si="17"/>
        <v>0</v>
      </c>
      <c r="AW20" s="9">
        <f t="shared" si="18"/>
        <v>0</v>
      </c>
      <c r="AX20" s="9">
        <f t="shared" si="19"/>
        <v>0</v>
      </c>
      <c r="AY20" s="9">
        <f t="shared" si="20"/>
        <v>0</v>
      </c>
      <c r="AZ20" s="9">
        <f t="shared" si="21"/>
        <v>1</v>
      </c>
      <c r="BA20" s="9">
        <f t="shared" si="22"/>
        <v>0</v>
      </c>
      <c r="BB20" s="9">
        <f t="shared" si="23"/>
        <v>0</v>
      </c>
      <c r="BC20" s="9">
        <f t="shared" si="24"/>
        <v>1</v>
      </c>
      <c r="BD20" s="9">
        <f t="shared" si="25"/>
        <v>0</v>
      </c>
      <c r="BE20" s="9">
        <f t="shared" si="26"/>
        <v>0</v>
      </c>
      <c r="BG20" s="9">
        <f t="shared" si="27"/>
        <v>1</v>
      </c>
      <c r="BH20" s="9" t="e">
        <f t="shared" si="28"/>
        <v>#N/A</v>
      </c>
      <c r="BJ20" s="21"/>
      <c r="BK20" s="82">
        <f>BK19-BK18+BJ20</f>
        <v>0</v>
      </c>
      <c r="BM20" s="21"/>
      <c r="BN20" s="82">
        <f>BN19-BN18+BM20</f>
        <v>0</v>
      </c>
      <c r="BP20" s="21"/>
      <c r="BQ20" s="82">
        <f>BQ19-BQ18+BP20</f>
        <v>0</v>
      </c>
    </row>
    <row r="21" spans="1:69" x14ac:dyDescent="0.2">
      <c r="A21" s="17" t="s">
        <v>27</v>
      </c>
      <c r="B21" s="84" t="s">
        <v>24</v>
      </c>
      <c r="C21" s="85" t="s">
        <v>24</v>
      </c>
      <c r="D21" s="14" t="s">
        <v>23</v>
      </c>
      <c r="E21" s="14" t="s">
        <v>23</v>
      </c>
      <c r="F21" s="14" t="s">
        <v>23</v>
      </c>
      <c r="G21" s="14" t="s">
        <v>23</v>
      </c>
      <c r="H21" s="14" t="s">
        <v>23</v>
      </c>
      <c r="I21" s="14" t="s">
        <v>23</v>
      </c>
      <c r="J21" s="14" t="s">
        <v>23</v>
      </c>
      <c r="K21" s="14" t="s">
        <v>23</v>
      </c>
      <c r="L21" s="14" t="s">
        <v>23</v>
      </c>
      <c r="M21" s="14" t="s">
        <v>23</v>
      </c>
      <c r="N21" s="14" t="s">
        <v>23</v>
      </c>
      <c r="O21" s="14" t="s">
        <v>23</v>
      </c>
      <c r="P21" s="14" t="s">
        <v>23</v>
      </c>
      <c r="Q21" s="14" t="s">
        <v>23</v>
      </c>
      <c r="R21" s="14" t="s">
        <v>23</v>
      </c>
      <c r="S21" s="14" t="s">
        <v>23</v>
      </c>
      <c r="T21" s="14" t="s">
        <v>23</v>
      </c>
      <c r="U21" s="14" t="s">
        <v>23</v>
      </c>
      <c r="V21" s="14" t="s">
        <v>23</v>
      </c>
      <c r="W21" s="14" t="s">
        <v>23</v>
      </c>
      <c r="X21" s="14" t="s">
        <v>23</v>
      </c>
      <c r="Y21" s="14" t="s">
        <v>23</v>
      </c>
      <c r="Z21" s="14" t="s">
        <v>23</v>
      </c>
      <c r="AA21" s="14" t="s">
        <v>23</v>
      </c>
      <c r="AB21" s="14" t="s">
        <v>23</v>
      </c>
      <c r="AD21" s="60" t="s">
        <v>23</v>
      </c>
      <c r="AE21" s="60" t="s">
        <v>23</v>
      </c>
      <c r="AG21" s="9">
        <f t="shared" si="2"/>
        <v>0</v>
      </c>
      <c r="AH21" s="9">
        <f t="shared" si="3"/>
        <v>0</v>
      </c>
      <c r="AI21" s="9">
        <f t="shared" si="4"/>
        <v>0</v>
      </c>
      <c r="AJ21" s="9">
        <f t="shared" si="5"/>
        <v>0</v>
      </c>
      <c r="AK21" s="9">
        <f t="shared" si="6"/>
        <v>0</v>
      </c>
      <c r="AL21" s="9">
        <f t="shared" si="7"/>
        <v>0</v>
      </c>
      <c r="AM21" s="9">
        <f t="shared" si="8"/>
        <v>0</v>
      </c>
      <c r="AN21" s="9">
        <f t="shared" si="9"/>
        <v>0</v>
      </c>
      <c r="AO21" s="9">
        <f t="shared" si="10"/>
        <v>0</v>
      </c>
      <c r="AP21" s="9">
        <f t="shared" si="11"/>
        <v>0</v>
      </c>
      <c r="AQ21" s="9">
        <f t="shared" si="12"/>
        <v>0</v>
      </c>
      <c r="AR21" s="9">
        <f t="shared" si="13"/>
        <v>0</v>
      </c>
      <c r="AS21" s="9">
        <f t="shared" si="14"/>
        <v>0</v>
      </c>
      <c r="AT21" s="9">
        <f t="shared" si="15"/>
        <v>0</v>
      </c>
      <c r="AU21" s="9">
        <f t="shared" si="16"/>
        <v>0</v>
      </c>
      <c r="AV21" s="9">
        <f t="shared" si="17"/>
        <v>0</v>
      </c>
      <c r="AW21" s="9">
        <f t="shared" si="18"/>
        <v>0</v>
      </c>
      <c r="AX21" s="9">
        <f t="shared" si="19"/>
        <v>0</v>
      </c>
      <c r="AY21" s="9">
        <f t="shared" si="20"/>
        <v>0</v>
      </c>
      <c r="AZ21" s="9">
        <f t="shared" si="21"/>
        <v>0</v>
      </c>
      <c r="BA21" s="9">
        <f t="shared" si="22"/>
        <v>0</v>
      </c>
      <c r="BB21" s="9">
        <f t="shared" si="23"/>
        <v>0</v>
      </c>
      <c r="BC21" s="9">
        <f t="shared" si="24"/>
        <v>0</v>
      </c>
      <c r="BD21" s="9">
        <f t="shared" si="25"/>
        <v>0</v>
      </c>
      <c r="BE21" s="9">
        <f t="shared" si="26"/>
        <v>0</v>
      </c>
      <c r="BG21" s="9" t="e">
        <f t="shared" si="27"/>
        <v>#N/A</v>
      </c>
      <c r="BH21" s="9" t="e">
        <f t="shared" si="28"/>
        <v>#N/A</v>
      </c>
      <c r="BJ21" s="24"/>
      <c r="BK21" s="57">
        <v>0</v>
      </c>
      <c r="BM21" s="24"/>
      <c r="BN21" s="57">
        <v>0</v>
      </c>
      <c r="BP21" s="24"/>
      <c r="BQ21" s="57">
        <v>0</v>
      </c>
    </row>
    <row r="22" spans="1:69" x14ac:dyDescent="0.2">
      <c r="A22" s="17" t="s">
        <v>15</v>
      </c>
      <c r="B22" s="18">
        <f t="shared" si="0"/>
        <v>13</v>
      </c>
      <c r="C22" s="19">
        <f t="shared" si="1"/>
        <v>1</v>
      </c>
      <c r="D22" s="14" t="s">
        <v>449</v>
      </c>
      <c r="E22" s="14" t="s">
        <v>277</v>
      </c>
      <c r="F22" s="14" t="s">
        <v>430</v>
      </c>
      <c r="G22" s="14" t="s">
        <v>292</v>
      </c>
      <c r="H22" s="14" t="s">
        <v>431</v>
      </c>
      <c r="I22" s="14" t="s">
        <v>266</v>
      </c>
      <c r="J22" s="14" t="s">
        <v>408</v>
      </c>
      <c r="K22" s="14" t="s">
        <v>433</v>
      </c>
      <c r="L22" s="14" t="s">
        <v>434</v>
      </c>
      <c r="M22" s="14" t="s">
        <v>247</v>
      </c>
      <c r="N22" s="14" t="s">
        <v>435</v>
      </c>
      <c r="O22" s="14" t="s">
        <v>436</v>
      </c>
      <c r="P22" s="14" t="s">
        <v>206</v>
      </c>
      <c r="Q22" s="14" t="s">
        <v>235</v>
      </c>
      <c r="R22" s="14" t="s">
        <v>438</v>
      </c>
      <c r="S22" s="14" t="s">
        <v>261</v>
      </c>
      <c r="T22" s="14" t="s">
        <v>169</v>
      </c>
      <c r="U22" s="14" t="s">
        <v>441</v>
      </c>
      <c r="V22" s="14" t="s">
        <v>23</v>
      </c>
      <c r="W22" s="14" t="s">
        <v>443</v>
      </c>
      <c r="X22" s="14" t="s">
        <v>444</v>
      </c>
      <c r="Y22" s="14" t="s">
        <v>353</v>
      </c>
      <c r="Z22" s="14" t="s">
        <v>448</v>
      </c>
      <c r="AA22" s="14" t="s">
        <v>446</v>
      </c>
      <c r="AB22" s="14" t="s">
        <v>34</v>
      </c>
      <c r="AD22" s="15" t="s">
        <v>247</v>
      </c>
      <c r="AE22" s="60" t="s">
        <v>34</v>
      </c>
      <c r="AG22" s="9">
        <f t="shared" si="2"/>
        <v>1</v>
      </c>
      <c r="AH22" s="9">
        <f t="shared" si="3"/>
        <v>0</v>
      </c>
      <c r="AI22" s="9">
        <f t="shared" si="4"/>
        <v>0</v>
      </c>
      <c r="AJ22" s="9">
        <f t="shared" si="5"/>
        <v>1</v>
      </c>
      <c r="AK22" s="9">
        <f t="shared" si="6"/>
        <v>0</v>
      </c>
      <c r="AL22" s="9">
        <f t="shared" si="7"/>
        <v>0</v>
      </c>
      <c r="AM22" s="9">
        <f t="shared" si="8"/>
        <v>1</v>
      </c>
      <c r="AN22" s="9">
        <f t="shared" si="9"/>
        <v>1</v>
      </c>
      <c r="AO22" s="9">
        <f t="shared" si="10"/>
        <v>0</v>
      </c>
      <c r="AP22" s="9">
        <f t="shared" si="11"/>
        <v>1</v>
      </c>
      <c r="AQ22" s="9">
        <f t="shared" si="12"/>
        <v>0</v>
      </c>
      <c r="AR22" s="9">
        <f t="shared" si="13"/>
        <v>1</v>
      </c>
      <c r="AS22" s="9">
        <f t="shared" si="14"/>
        <v>1</v>
      </c>
      <c r="AT22" s="9">
        <f t="shared" si="15"/>
        <v>0</v>
      </c>
      <c r="AU22" s="9">
        <f t="shared" si="16"/>
        <v>1</v>
      </c>
      <c r="AV22" s="9">
        <f t="shared" si="17"/>
        <v>1</v>
      </c>
      <c r="AW22" s="9">
        <f t="shared" si="18"/>
        <v>0</v>
      </c>
      <c r="AX22" s="9">
        <f t="shared" si="19"/>
        <v>1</v>
      </c>
      <c r="AY22" s="9">
        <f t="shared" si="20"/>
        <v>0</v>
      </c>
      <c r="AZ22" s="9">
        <f t="shared" si="21"/>
        <v>1</v>
      </c>
      <c r="BA22" s="9">
        <f t="shared" si="22"/>
        <v>0</v>
      </c>
      <c r="BB22" s="9">
        <f t="shared" si="23"/>
        <v>1</v>
      </c>
      <c r="BC22" s="9">
        <f t="shared" si="24"/>
        <v>1</v>
      </c>
      <c r="BD22" s="9">
        <f t="shared" si="25"/>
        <v>0</v>
      </c>
      <c r="BE22" s="9">
        <f t="shared" si="26"/>
        <v>0</v>
      </c>
      <c r="BG22" s="9">
        <f t="shared" si="27"/>
        <v>1</v>
      </c>
      <c r="BH22" s="9" t="e">
        <f t="shared" si="28"/>
        <v>#N/A</v>
      </c>
      <c r="BJ22" s="23"/>
      <c r="BK22" s="58">
        <v>0</v>
      </c>
      <c r="BM22" s="23"/>
      <c r="BN22" s="58">
        <v>0</v>
      </c>
      <c r="BP22" s="23"/>
      <c r="BQ22" s="58">
        <v>0</v>
      </c>
    </row>
    <row r="23" spans="1:69" x14ac:dyDescent="0.2">
      <c r="A23" s="17" t="s">
        <v>16</v>
      </c>
      <c r="B23" s="18">
        <f t="shared" si="0"/>
        <v>14</v>
      </c>
      <c r="C23" s="19">
        <f t="shared" si="1"/>
        <v>2</v>
      </c>
      <c r="D23" s="14" t="s">
        <v>449</v>
      </c>
      <c r="E23" s="14" t="s">
        <v>429</v>
      </c>
      <c r="F23" s="14" t="s">
        <v>430</v>
      </c>
      <c r="G23" s="14" t="s">
        <v>292</v>
      </c>
      <c r="H23" s="14" t="s">
        <v>431</v>
      </c>
      <c r="I23" s="14" t="s">
        <v>432</v>
      </c>
      <c r="J23" s="14" t="s">
        <v>408</v>
      </c>
      <c r="K23" s="14" t="s">
        <v>433</v>
      </c>
      <c r="L23" s="14" t="s">
        <v>434</v>
      </c>
      <c r="M23" s="14" t="s">
        <v>247</v>
      </c>
      <c r="N23" s="14" t="s">
        <v>435</v>
      </c>
      <c r="O23" s="14" t="s">
        <v>436</v>
      </c>
      <c r="P23" s="14" t="s">
        <v>206</v>
      </c>
      <c r="Q23" s="14" t="s">
        <v>437</v>
      </c>
      <c r="R23" s="14" t="s">
        <v>438</v>
      </c>
      <c r="S23" s="14" t="s">
        <v>439</v>
      </c>
      <c r="T23" s="14" t="s">
        <v>440</v>
      </c>
      <c r="U23" s="14" t="s">
        <v>447</v>
      </c>
      <c r="V23" s="14" t="s">
        <v>442</v>
      </c>
      <c r="W23" s="14" t="s">
        <v>443</v>
      </c>
      <c r="X23" s="14" t="s">
        <v>444</v>
      </c>
      <c r="Y23" s="14" t="s">
        <v>445</v>
      </c>
      <c r="Z23" s="14" t="s">
        <v>448</v>
      </c>
      <c r="AA23" s="14" t="s">
        <v>446</v>
      </c>
      <c r="AB23" s="14" t="s">
        <v>34</v>
      </c>
      <c r="AD23" s="15" t="s">
        <v>436</v>
      </c>
      <c r="AE23" s="15" t="s">
        <v>206</v>
      </c>
      <c r="AG23" s="9">
        <f t="shared" si="2"/>
        <v>1</v>
      </c>
      <c r="AH23" s="9">
        <f t="shared" si="3"/>
        <v>1</v>
      </c>
      <c r="AI23" s="9">
        <f t="shared" si="4"/>
        <v>0</v>
      </c>
      <c r="AJ23" s="9">
        <f t="shared" si="5"/>
        <v>1</v>
      </c>
      <c r="AK23" s="9">
        <f t="shared" si="6"/>
        <v>0</v>
      </c>
      <c r="AL23" s="9">
        <f t="shared" si="7"/>
        <v>1</v>
      </c>
      <c r="AM23" s="9">
        <f t="shared" si="8"/>
        <v>1</v>
      </c>
      <c r="AN23" s="9">
        <f t="shared" si="9"/>
        <v>1</v>
      </c>
      <c r="AO23" s="9">
        <f t="shared" si="10"/>
        <v>0</v>
      </c>
      <c r="AP23" s="9">
        <f t="shared" si="11"/>
        <v>1</v>
      </c>
      <c r="AQ23" s="9">
        <f t="shared" si="12"/>
        <v>0</v>
      </c>
      <c r="AR23" s="9">
        <f t="shared" si="13"/>
        <v>1</v>
      </c>
      <c r="AS23" s="9">
        <f t="shared" si="14"/>
        <v>1</v>
      </c>
      <c r="AT23" s="9">
        <f t="shared" si="15"/>
        <v>1</v>
      </c>
      <c r="AU23" s="9">
        <f t="shared" si="16"/>
        <v>1</v>
      </c>
      <c r="AV23" s="9">
        <f t="shared" si="17"/>
        <v>0</v>
      </c>
      <c r="AW23" s="9">
        <f t="shared" si="18"/>
        <v>1</v>
      </c>
      <c r="AX23" s="9">
        <f t="shared" si="19"/>
        <v>0</v>
      </c>
      <c r="AY23" s="9">
        <f t="shared" si="20"/>
        <v>0</v>
      </c>
      <c r="AZ23" s="9">
        <f t="shared" si="21"/>
        <v>1</v>
      </c>
      <c r="BA23" s="9">
        <f t="shared" si="22"/>
        <v>0</v>
      </c>
      <c r="BB23" s="9">
        <f t="shared" si="23"/>
        <v>0</v>
      </c>
      <c r="BC23" s="9">
        <f t="shared" si="24"/>
        <v>1</v>
      </c>
      <c r="BD23" s="9">
        <f t="shared" si="25"/>
        <v>0</v>
      </c>
      <c r="BE23" s="9">
        <f t="shared" si="26"/>
        <v>0</v>
      </c>
      <c r="BG23" s="9">
        <f t="shared" si="27"/>
        <v>1</v>
      </c>
      <c r="BH23" s="9">
        <f t="shared" si="28"/>
        <v>1</v>
      </c>
      <c r="BJ23" s="21"/>
      <c r="BK23" s="82">
        <f>BK22-BK21+BJ23</f>
        <v>0</v>
      </c>
      <c r="BM23" s="21"/>
      <c r="BN23" s="82">
        <f>BN22-BN21+BM23</f>
        <v>0</v>
      </c>
      <c r="BP23" s="21"/>
      <c r="BQ23" s="82">
        <f>BQ22-BQ21+BP23</f>
        <v>0</v>
      </c>
    </row>
    <row r="24" spans="1:69" x14ac:dyDescent="0.2">
      <c r="A24" s="17" t="s">
        <v>17</v>
      </c>
      <c r="B24" s="18">
        <f t="shared" si="0"/>
        <v>11</v>
      </c>
      <c r="C24" s="19">
        <f t="shared" si="1"/>
        <v>2</v>
      </c>
      <c r="D24" s="14" t="s">
        <v>311</v>
      </c>
      <c r="E24" s="14" t="s">
        <v>429</v>
      </c>
      <c r="F24" s="14" t="s">
        <v>430</v>
      </c>
      <c r="G24" s="14" t="s">
        <v>292</v>
      </c>
      <c r="H24" s="14" t="s">
        <v>431</v>
      </c>
      <c r="I24" s="14" t="s">
        <v>432</v>
      </c>
      <c r="J24" s="14" t="s">
        <v>408</v>
      </c>
      <c r="K24" s="14" t="s">
        <v>190</v>
      </c>
      <c r="L24" s="14" t="s">
        <v>434</v>
      </c>
      <c r="M24" s="14" t="s">
        <v>247</v>
      </c>
      <c r="N24" s="14" t="s">
        <v>435</v>
      </c>
      <c r="O24" s="14" t="s">
        <v>450</v>
      </c>
      <c r="P24" s="14" t="s">
        <v>234</v>
      </c>
      <c r="Q24" s="14" t="s">
        <v>437</v>
      </c>
      <c r="R24" s="14" t="s">
        <v>438</v>
      </c>
      <c r="S24" s="14" t="s">
        <v>439</v>
      </c>
      <c r="T24" s="14" t="s">
        <v>440</v>
      </c>
      <c r="U24" s="14" t="s">
        <v>447</v>
      </c>
      <c r="V24" s="14" t="s">
        <v>442</v>
      </c>
      <c r="W24" s="14" t="s">
        <v>443</v>
      </c>
      <c r="X24" s="14" t="s">
        <v>444</v>
      </c>
      <c r="Y24" s="14" t="s">
        <v>353</v>
      </c>
      <c r="Z24" s="14" t="s">
        <v>448</v>
      </c>
      <c r="AA24" s="14" t="s">
        <v>446</v>
      </c>
      <c r="AB24" s="14" t="s">
        <v>34</v>
      </c>
      <c r="AD24" s="15" t="s">
        <v>438</v>
      </c>
      <c r="AE24" s="15" t="s">
        <v>437</v>
      </c>
      <c r="AG24" s="9">
        <f t="shared" si="2"/>
        <v>0</v>
      </c>
      <c r="AH24" s="9">
        <f t="shared" si="3"/>
        <v>1</v>
      </c>
      <c r="AI24" s="9">
        <f t="shared" si="4"/>
        <v>0</v>
      </c>
      <c r="AJ24" s="9">
        <f t="shared" si="5"/>
        <v>1</v>
      </c>
      <c r="AK24" s="9">
        <f t="shared" si="6"/>
        <v>0</v>
      </c>
      <c r="AL24" s="9">
        <f t="shared" si="7"/>
        <v>1</v>
      </c>
      <c r="AM24" s="9">
        <f t="shared" si="8"/>
        <v>1</v>
      </c>
      <c r="AN24" s="9">
        <f t="shared" si="9"/>
        <v>0</v>
      </c>
      <c r="AO24" s="9">
        <f t="shared" si="10"/>
        <v>0</v>
      </c>
      <c r="AP24" s="9">
        <f t="shared" si="11"/>
        <v>1</v>
      </c>
      <c r="AQ24" s="9">
        <f t="shared" si="12"/>
        <v>0</v>
      </c>
      <c r="AR24" s="9">
        <f t="shared" si="13"/>
        <v>0</v>
      </c>
      <c r="AS24" s="9">
        <f t="shared" si="14"/>
        <v>0</v>
      </c>
      <c r="AT24" s="9">
        <f t="shared" si="15"/>
        <v>1</v>
      </c>
      <c r="AU24" s="9">
        <f t="shared" si="16"/>
        <v>1</v>
      </c>
      <c r="AV24" s="9">
        <f t="shared" si="17"/>
        <v>0</v>
      </c>
      <c r="AW24" s="9">
        <f t="shared" si="18"/>
        <v>1</v>
      </c>
      <c r="AX24" s="9">
        <f t="shared" si="19"/>
        <v>0</v>
      </c>
      <c r="AY24" s="9">
        <f t="shared" si="20"/>
        <v>0</v>
      </c>
      <c r="AZ24" s="9">
        <f t="shared" si="21"/>
        <v>1</v>
      </c>
      <c r="BA24" s="9">
        <f t="shared" si="22"/>
        <v>0</v>
      </c>
      <c r="BB24" s="9">
        <f t="shared" si="23"/>
        <v>1</v>
      </c>
      <c r="BC24" s="9">
        <f t="shared" si="24"/>
        <v>1</v>
      </c>
      <c r="BD24" s="9">
        <f t="shared" si="25"/>
        <v>0</v>
      </c>
      <c r="BE24" s="9">
        <f t="shared" si="26"/>
        <v>0</v>
      </c>
      <c r="BG24" s="9">
        <f t="shared" si="27"/>
        <v>1</v>
      </c>
      <c r="BH24" s="9">
        <f t="shared" si="28"/>
        <v>1</v>
      </c>
    </row>
    <row r="25" spans="1:69" x14ac:dyDescent="0.2">
      <c r="A25" s="17" t="s">
        <v>18</v>
      </c>
      <c r="B25" s="18" t="s">
        <v>355</v>
      </c>
      <c r="C25" s="19">
        <f t="shared" si="1"/>
        <v>0</v>
      </c>
      <c r="D25" s="14" t="s">
        <v>23</v>
      </c>
      <c r="E25" s="14" t="s">
        <v>23</v>
      </c>
      <c r="F25" s="14" t="s">
        <v>23</v>
      </c>
      <c r="G25" s="14" t="s">
        <v>23</v>
      </c>
      <c r="H25" s="14" t="s">
        <v>23</v>
      </c>
      <c r="I25" s="14" t="s">
        <v>23</v>
      </c>
      <c r="J25" s="14" t="s">
        <v>23</v>
      </c>
      <c r="K25" s="14" t="s">
        <v>23</v>
      </c>
      <c r="L25" s="14" t="s">
        <v>23</v>
      </c>
      <c r="M25" s="14" t="s">
        <v>23</v>
      </c>
      <c r="N25" s="14" t="s">
        <v>23</v>
      </c>
      <c r="O25" s="14" t="s">
        <v>23</v>
      </c>
      <c r="P25" s="14" t="s">
        <v>23</v>
      </c>
      <c r="Q25" s="14" t="s">
        <v>23</v>
      </c>
      <c r="R25" s="14" t="s">
        <v>23</v>
      </c>
      <c r="S25" s="14" t="s">
        <v>23</v>
      </c>
      <c r="T25" s="14" t="s">
        <v>23</v>
      </c>
      <c r="U25" s="14" t="s">
        <v>23</v>
      </c>
      <c r="V25" s="14" t="s">
        <v>23</v>
      </c>
      <c r="W25" s="14" t="s">
        <v>23</v>
      </c>
      <c r="X25" s="14" t="s">
        <v>23</v>
      </c>
      <c r="Y25" s="14" t="s">
        <v>23</v>
      </c>
      <c r="Z25" s="14" t="s">
        <v>23</v>
      </c>
      <c r="AA25" s="14" t="s">
        <v>23</v>
      </c>
      <c r="AB25" s="14" t="s">
        <v>23</v>
      </c>
      <c r="AD25" s="60" t="s">
        <v>23</v>
      </c>
      <c r="AE25" s="60" t="s">
        <v>23</v>
      </c>
      <c r="AG25" s="9">
        <f t="shared" si="2"/>
        <v>0</v>
      </c>
      <c r="AH25" s="9">
        <f t="shared" si="3"/>
        <v>0</v>
      </c>
      <c r="AI25" s="9">
        <f t="shared" si="4"/>
        <v>0</v>
      </c>
      <c r="AJ25" s="9">
        <f t="shared" si="5"/>
        <v>0</v>
      </c>
      <c r="AK25" s="9">
        <f t="shared" si="6"/>
        <v>0</v>
      </c>
      <c r="AL25" s="9">
        <f t="shared" si="7"/>
        <v>0</v>
      </c>
      <c r="AM25" s="9">
        <f t="shared" si="8"/>
        <v>0</v>
      </c>
      <c r="AN25" s="9">
        <f t="shared" si="9"/>
        <v>0</v>
      </c>
      <c r="AO25" s="9">
        <f t="shared" si="10"/>
        <v>0</v>
      </c>
      <c r="AP25" s="9">
        <f t="shared" si="11"/>
        <v>0</v>
      </c>
      <c r="AQ25" s="9">
        <f t="shared" si="12"/>
        <v>0</v>
      </c>
      <c r="AR25" s="9">
        <f t="shared" si="13"/>
        <v>0</v>
      </c>
      <c r="AS25" s="9">
        <f t="shared" si="14"/>
        <v>0</v>
      </c>
      <c r="AT25" s="9">
        <f t="shared" si="15"/>
        <v>0</v>
      </c>
      <c r="AU25" s="9">
        <f t="shared" si="16"/>
        <v>0</v>
      </c>
      <c r="AV25" s="9">
        <f t="shared" si="17"/>
        <v>0</v>
      </c>
      <c r="AW25" s="9">
        <f t="shared" si="18"/>
        <v>0</v>
      </c>
      <c r="AX25" s="9">
        <f t="shared" si="19"/>
        <v>0</v>
      </c>
      <c r="AY25" s="9">
        <f t="shared" si="20"/>
        <v>0</v>
      </c>
      <c r="AZ25" s="9">
        <f t="shared" si="21"/>
        <v>0</v>
      </c>
      <c r="BA25" s="9">
        <f t="shared" si="22"/>
        <v>0</v>
      </c>
      <c r="BB25" s="9">
        <f t="shared" si="23"/>
        <v>0</v>
      </c>
      <c r="BC25" s="9">
        <f t="shared" si="24"/>
        <v>0</v>
      </c>
      <c r="BD25" s="9">
        <f t="shared" si="25"/>
        <v>0</v>
      </c>
      <c r="BE25" s="9">
        <f t="shared" si="26"/>
        <v>0</v>
      </c>
      <c r="BG25" s="9" t="e">
        <f t="shared" si="27"/>
        <v>#N/A</v>
      </c>
      <c r="BH25" s="9" t="e">
        <f t="shared" si="28"/>
        <v>#N/A</v>
      </c>
    </row>
    <row r="26" spans="1:69" ht="13.5" thickBot="1" x14ac:dyDescent="0.25">
      <c r="A26" s="25" t="s">
        <v>75</v>
      </c>
      <c r="B26" s="26">
        <f t="shared" ref="B26" si="29">SUM(AG26:BE26)</f>
        <v>13</v>
      </c>
      <c r="C26" s="27">
        <f t="shared" si="1"/>
        <v>2</v>
      </c>
      <c r="D26" s="14" t="s">
        <v>311</v>
      </c>
      <c r="E26" s="14" t="s">
        <v>429</v>
      </c>
      <c r="F26" s="14" t="s">
        <v>430</v>
      </c>
      <c r="G26" s="14" t="s">
        <v>292</v>
      </c>
      <c r="H26" s="14" t="s">
        <v>431</v>
      </c>
      <c r="I26" s="14" t="s">
        <v>432</v>
      </c>
      <c r="J26" s="14" t="s">
        <v>408</v>
      </c>
      <c r="K26" s="14" t="s">
        <v>433</v>
      </c>
      <c r="L26" s="14" t="s">
        <v>434</v>
      </c>
      <c r="M26" s="14" t="s">
        <v>247</v>
      </c>
      <c r="N26" s="14" t="s">
        <v>435</v>
      </c>
      <c r="O26" s="14" t="s">
        <v>436</v>
      </c>
      <c r="P26" s="14" t="s">
        <v>206</v>
      </c>
      <c r="Q26" s="14" t="s">
        <v>437</v>
      </c>
      <c r="R26" s="14" t="s">
        <v>438</v>
      </c>
      <c r="S26" s="14" t="s">
        <v>439</v>
      </c>
      <c r="T26" s="14" t="s">
        <v>440</v>
      </c>
      <c r="U26" s="14" t="s">
        <v>447</v>
      </c>
      <c r="V26" s="14" t="s">
        <v>442</v>
      </c>
      <c r="W26" s="14" t="s">
        <v>443</v>
      </c>
      <c r="X26" s="14" t="s">
        <v>444</v>
      </c>
      <c r="Y26" s="14" t="s">
        <v>445</v>
      </c>
      <c r="Z26" s="14" t="s">
        <v>448</v>
      </c>
      <c r="AA26" s="14" t="s">
        <v>446</v>
      </c>
      <c r="AB26" s="14" t="s">
        <v>34</v>
      </c>
      <c r="AD26" s="15" t="s">
        <v>429</v>
      </c>
      <c r="AE26" s="15" t="s">
        <v>436</v>
      </c>
      <c r="AG26" s="9">
        <f t="shared" si="2"/>
        <v>0</v>
      </c>
      <c r="AH26" s="9">
        <f t="shared" si="3"/>
        <v>1</v>
      </c>
      <c r="AI26" s="9">
        <f t="shared" si="4"/>
        <v>0</v>
      </c>
      <c r="AJ26" s="9">
        <f t="shared" si="5"/>
        <v>1</v>
      </c>
      <c r="AK26" s="9">
        <f t="shared" si="6"/>
        <v>0</v>
      </c>
      <c r="AL26" s="9">
        <f t="shared" si="7"/>
        <v>1</v>
      </c>
      <c r="AM26" s="9">
        <f t="shared" si="8"/>
        <v>1</v>
      </c>
      <c r="AN26" s="9">
        <f t="shared" si="9"/>
        <v>1</v>
      </c>
      <c r="AO26" s="9">
        <f t="shared" si="10"/>
        <v>0</v>
      </c>
      <c r="AP26" s="9">
        <f t="shared" si="11"/>
        <v>1</v>
      </c>
      <c r="AQ26" s="9">
        <f t="shared" si="12"/>
        <v>0</v>
      </c>
      <c r="AR26" s="9">
        <f t="shared" si="13"/>
        <v>1</v>
      </c>
      <c r="AS26" s="9">
        <f t="shared" si="14"/>
        <v>1</v>
      </c>
      <c r="AT26" s="9">
        <f t="shared" si="15"/>
        <v>1</v>
      </c>
      <c r="AU26" s="9">
        <f t="shared" si="16"/>
        <v>1</v>
      </c>
      <c r="AV26" s="9">
        <f t="shared" si="17"/>
        <v>0</v>
      </c>
      <c r="AW26" s="9">
        <f t="shared" si="18"/>
        <v>1</v>
      </c>
      <c r="AX26" s="9">
        <f t="shared" si="19"/>
        <v>0</v>
      </c>
      <c r="AY26" s="9">
        <f t="shared" si="20"/>
        <v>0</v>
      </c>
      <c r="AZ26" s="9">
        <f t="shared" si="21"/>
        <v>1</v>
      </c>
      <c r="BA26" s="9">
        <f t="shared" si="22"/>
        <v>0</v>
      </c>
      <c r="BB26" s="9">
        <f t="shared" si="23"/>
        <v>0</v>
      </c>
      <c r="BC26" s="9">
        <f t="shared" si="24"/>
        <v>1</v>
      </c>
      <c r="BD26" s="9">
        <f t="shared" si="25"/>
        <v>0</v>
      </c>
      <c r="BE26" s="9">
        <f t="shared" si="26"/>
        <v>0</v>
      </c>
      <c r="BG26" s="9">
        <f t="shared" si="27"/>
        <v>1</v>
      </c>
      <c r="BH26" s="9">
        <f t="shared" si="28"/>
        <v>1</v>
      </c>
    </row>
    <row r="27" spans="1:69" x14ac:dyDescent="0.2">
      <c r="A27" s="9" t="s">
        <v>186</v>
      </c>
    </row>
    <row r="28" spans="1:69" x14ac:dyDescent="0.2">
      <c r="A28" s="10"/>
      <c r="B28" s="9" t="s">
        <v>74</v>
      </c>
      <c r="C28" s="9" t="s">
        <v>73</v>
      </c>
      <c r="D28" s="18" t="s">
        <v>449</v>
      </c>
      <c r="E28" s="18" t="s">
        <v>429</v>
      </c>
      <c r="F28" s="18" t="s">
        <v>46</v>
      </c>
      <c r="G28" s="18" t="s">
        <v>292</v>
      </c>
      <c r="H28" s="18" t="s">
        <v>203</v>
      </c>
      <c r="I28" s="18" t="s">
        <v>432</v>
      </c>
      <c r="J28" s="18" t="s">
        <v>408</v>
      </c>
      <c r="K28" s="18" t="s">
        <v>433</v>
      </c>
      <c r="L28" s="18" t="s">
        <v>314</v>
      </c>
      <c r="M28" s="18" t="s">
        <v>247</v>
      </c>
      <c r="N28" s="18" t="s">
        <v>61</v>
      </c>
      <c r="O28" s="18" t="s">
        <v>436</v>
      </c>
      <c r="P28" s="18" t="s">
        <v>206</v>
      </c>
      <c r="Q28" s="18" t="s">
        <v>437</v>
      </c>
      <c r="R28" s="18" t="s">
        <v>438</v>
      </c>
      <c r="S28" s="18" t="s">
        <v>261</v>
      </c>
      <c r="T28" s="18" t="s">
        <v>440</v>
      </c>
      <c r="U28" s="18" t="s">
        <v>441</v>
      </c>
      <c r="V28" s="18" t="s">
        <v>230</v>
      </c>
      <c r="W28" s="18" t="s">
        <v>443</v>
      </c>
      <c r="X28" s="18" t="s">
        <v>69</v>
      </c>
      <c r="Y28" s="18" t="s">
        <v>353</v>
      </c>
      <c r="Z28" s="18" t="s">
        <v>448</v>
      </c>
      <c r="AA28" s="18" t="s">
        <v>398</v>
      </c>
      <c r="AB28" s="18" t="s">
        <v>290</v>
      </c>
    </row>
    <row r="29" spans="1:69" x14ac:dyDescent="0.2">
      <c r="A29" s="10"/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>
        <v>1</v>
      </c>
      <c r="W29" s="9">
        <v>1</v>
      </c>
      <c r="X29" s="9">
        <v>1</v>
      </c>
      <c r="Y29" s="9">
        <v>1</v>
      </c>
      <c r="Z29" s="9">
        <v>1</v>
      </c>
      <c r="AA29" s="9">
        <v>1</v>
      </c>
      <c r="AB29" s="9">
        <v>1</v>
      </c>
    </row>
  </sheetData>
  <conditionalFormatting sqref="D3:D9 D10:AB26">
    <cfRule type="cellIs" dxfId="149" priority="51" operator="notEqual">
      <formula>D$28</formula>
    </cfRule>
  </conditionalFormatting>
  <conditionalFormatting sqref="E3:E9">
    <cfRule type="cellIs" dxfId="148" priority="50" operator="notEqual">
      <formula>E$28</formula>
    </cfRule>
  </conditionalFormatting>
  <conditionalFormatting sqref="F3:F9">
    <cfRule type="cellIs" dxfId="147" priority="49" operator="notEqual">
      <formula>F$28</formula>
    </cfRule>
  </conditionalFormatting>
  <conditionalFormatting sqref="G3:G9">
    <cfRule type="cellIs" dxfId="146" priority="48" operator="notEqual">
      <formula>G$28</formula>
    </cfRule>
  </conditionalFormatting>
  <conditionalFormatting sqref="H3:H9">
    <cfRule type="cellIs" dxfId="145" priority="47" operator="notEqual">
      <formula>H$28</formula>
    </cfRule>
  </conditionalFormatting>
  <conditionalFormatting sqref="I3:I9">
    <cfRule type="cellIs" dxfId="144" priority="46" operator="notEqual">
      <formula>I$28</formula>
    </cfRule>
  </conditionalFormatting>
  <conditionalFormatting sqref="S3:S9">
    <cfRule type="cellIs" dxfId="143" priority="45" operator="notEqual">
      <formula>S$28</formula>
    </cfRule>
  </conditionalFormatting>
  <conditionalFormatting sqref="T3:T9">
    <cfRule type="cellIs" dxfId="142" priority="44" operator="notEqual">
      <formula>T$28</formula>
    </cfRule>
  </conditionalFormatting>
  <conditionalFormatting sqref="U3:U9">
    <cfRule type="cellIs" dxfId="141" priority="43" operator="notEqual">
      <formula>U$28</formula>
    </cfRule>
  </conditionalFormatting>
  <conditionalFormatting sqref="V3:V9">
    <cfRule type="cellIs" dxfId="140" priority="42" operator="notEqual">
      <formula>V$28</formula>
    </cfRule>
  </conditionalFormatting>
  <conditionalFormatting sqref="W3:W9">
    <cfRule type="cellIs" dxfId="139" priority="41" operator="notEqual">
      <formula>W$28</formula>
    </cfRule>
  </conditionalFormatting>
  <conditionalFormatting sqref="X3:X9">
    <cfRule type="cellIs" dxfId="138" priority="40" operator="notEqual">
      <formula>X$28</formula>
    </cfRule>
  </conditionalFormatting>
  <conditionalFormatting sqref="Y3:Y9">
    <cfRule type="cellIs" dxfId="137" priority="39" operator="notEqual">
      <formula>Y$28</formula>
    </cfRule>
  </conditionalFormatting>
  <conditionalFormatting sqref="Z3:Z9">
    <cfRule type="cellIs" dxfId="136" priority="38" operator="notEqual">
      <formula>Z$28</formula>
    </cfRule>
  </conditionalFormatting>
  <conditionalFormatting sqref="AA3:AA9">
    <cfRule type="cellIs" dxfId="135" priority="37" operator="notEqual">
      <formula>AA$28</formula>
    </cfRule>
  </conditionalFormatting>
  <conditionalFormatting sqref="J3:J9">
    <cfRule type="cellIs" dxfId="134" priority="21" operator="notEqual">
      <formula>J$28</formula>
    </cfRule>
  </conditionalFormatting>
  <conditionalFormatting sqref="K3:K9">
    <cfRule type="cellIs" dxfId="133" priority="20" operator="notEqual">
      <formula>K$28</formula>
    </cfRule>
  </conditionalFormatting>
  <conditionalFormatting sqref="L3:L9">
    <cfRule type="cellIs" dxfId="132" priority="19" operator="notEqual">
      <formula>L$28</formula>
    </cfRule>
  </conditionalFormatting>
  <conditionalFormatting sqref="M3:M9">
    <cfRule type="cellIs" dxfId="131" priority="18" operator="notEqual">
      <formula>M$28</formula>
    </cfRule>
  </conditionalFormatting>
  <conditionalFormatting sqref="N3:N9">
    <cfRule type="cellIs" dxfId="130" priority="17" operator="notEqual">
      <formula>N$28</formula>
    </cfRule>
  </conditionalFormatting>
  <conditionalFormatting sqref="O3:O9">
    <cfRule type="cellIs" dxfId="129" priority="16" operator="notEqual">
      <formula>O$28</formula>
    </cfRule>
  </conditionalFormatting>
  <conditionalFormatting sqref="P3:P9">
    <cfRule type="cellIs" dxfId="128" priority="15" operator="notEqual">
      <formula>P$28</formula>
    </cfRule>
  </conditionalFormatting>
  <conditionalFormatting sqref="Q3:Q9">
    <cfRule type="cellIs" dxfId="127" priority="14" operator="notEqual">
      <formula>Q$28</formula>
    </cfRule>
  </conditionalFormatting>
  <conditionalFormatting sqref="R3:R9">
    <cfRule type="cellIs" dxfId="126" priority="13" operator="notEqual">
      <formula>R$28</formula>
    </cfRule>
  </conditionalFormatting>
  <conditionalFormatting sqref="AB3:AB9">
    <cfRule type="cellIs" dxfId="125" priority="2" operator="notEqual">
      <formula>AB$28</formula>
    </cfRule>
  </conditionalFormatting>
  <pageMargins left="0.7" right="0.7" top="0.75" bottom="0.75" header="0.3" footer="0.3"/>
  <pageSetup scale="2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29"/>
  <sheetViews>
    <sheetView zoomScaleNormal="100" workbookViewId="0">
      <selection activeCell="F1" sqref="F1"/>
    </sheetView>
  </sheetViews>
  <sheetFormatPr defaultRowHeight="12.75" x14ac:dyDescent="0.2"/>
  <cols>
    <col min="1" max="1" width="16.7109375" style="28" customWidth="1"/>
    <col min="2" max="2" width="6.85546875" style="9" bestFit="1" customWidth="1"/>
    <col min="3" max="3" width="5.140625" style="9" bestFit="1" customWidth="1"/>
    <col min="4" max="4" width="10.140625" style="9" bestFit="1" customWidth="1"/>
    <col min="5" max="5" width="9.7109375" style="9" bestFit="1" customWidth="1"/>
    <col min="6" max="6" width="9.85546875" style="9" bestFit="1" customWidth="1"/>
    <col min="7" max="7" width="8.85546875" style="9" bestFit="1" customWidth="1"/>
    <col min="8" max="8" width="8.5703125" style="9" bestFit="1" customWidth="1"/>
    <col min="9" max="9" width="7.85546875" style="9" bestFit="1" customWidth="1"/>
    <col min="10" max="10" width="9.42578125" style="9" bestFit="1" customWidth="1"/>
    <col min="11" max="11" width="8.42578125" style="9" bestFit="1" customWidth="1"/>
    <col min="12" max="12" width="10.42578125" style="9" bestFit="1" customWidth="1"/>
    <col min="13" max="13" width="10.7109375" style="9" bestFit="1" customWidth="1"/>
    <col min="14" max="14" width="10.42578125" style="9" bestFit="1" customWidth="1"/>
    <col min="15" max="15" width="9.28515625" style="9" bestFit="1" customWidth="1"/>
    <col min="16" max="16" width="10.140625" style="9" bestFit="1" customWidth="1"/>
    <col min="17" max="17" width="10.85546875" style="9" bestFit="1" customWidth="1"/>
    <col min="18" max="18" width="8.5703125" style="9" bestFit="1" customWidth="1"/>
    <col min="19" max="19" width="9.140625" style="9" bestFit="1" customWidth="1"/>
    <col min="20" max="20" width="9.42578125" style="9" bestFit="1" customWidth="1"/>
    <col min="21" max="21" width="10.42578125" style="9" bestFit="1" customWidth="1"/>
    <col min="22" max="22" width="9.5703125" style="9" bestFit="1" customWidth="1"/>
    <col min="23" max="23" width="9" style="9" bestFit="1" customWidth="1"/>
    <col min="24" max="25" width="9.140625" style="9" bestFit="1" customWidth="1"/>
    <col min="26" max="26" width="10" style="9" bestFit="1" customWidth="1"/>
    <col min="27" max="27" width="10.140625" style="9" bestFit="1" customWidth="1"/>
    <col min="28" max="28" width="9.28515625" style="9" bestFit="1" customWidth="1"/>
    <col min="29" max="29" width="2.7109375" style="9" customWidth="1"/>
    <col min="30" max="30" width="10.85546875" style="9" bestFit="1" customWidth="1"/>
    <col min="31" max="31" width="10.140625" style="9" bestFit="1" customWidth="1"/>
    <col min="32" max="32" width="2.7109375" style="9" customWidth="1"/>
    <col min="33" max="56" width="2" style="9" bestFit="1" customWidth="1"/>
    <col min="57" max="57" width="4" style="9" bestFit="1" customWidth="1"/>
    <col min="58" max="58" width="2.7109375" style="9" customWidth="1"/>
    <col min="59" max="60" width="4.7109375" style="9" bestFit="1" customWidth="1"/>
    <col min="61" max="61" width="2.7109375" style="10" customWidth="1"/>
    <col min="62" max="62" width="11.140625" style="64" bestFit="1" customWidth="1"/>
    <col min="63" max="63" width="4" style="10" bestFit="1" customWidth="1"/>
    <col min="64" max="64" width="1.7109375" style="10" customWidth="1"/>
    <col min="65" max="65" width="9.140625" style="10"/>
    <col min="66" max="66" width="4" style="10" bestFit="1" customWidth="1"/>
    <col min="67" max="67" width="1.7109375" style="10" customWidth="1"/>
    <col min="68" max="68" width="9.140625" style="10"/>
    <col min="69" max="69" width="4" style="10" bestFit="1" customWidth="1"/>
    <col min="70" max="70" width="1.7109375" style="10" customWidth="1"/>
    <col min="71" max="16384" width="9.140625" style="10"/>
  </cols>
  <sheetData>
    <row r="1" spans="1:72" ht="15" x14ac:dyDescent="0.25">
      <c r="A1" s="29" t="s">
        <v>453</v>
      </c>
      <c r="B1" s="8"/>
    </row>
    <row r="2" spans="1:72" ht="13.5" thickBot="1" x14ac:dyDescent="0.25">
      <c r="A2" s="8"/>
      <c r="B2" s="8" t="s">
        <v>20</v>
      </c>
      <c r="C2" s="8" t="s">
        <v>21</v>
      </c>
      <c r="AD2" s="8" t="s">
        <v>21</v>
      </c>
    </row>
    <row r="3" spans="1:72" x14ac:dyDescent="0.2">
      <c r="A3" s="11" t="s">
        <v>0</v>
      </c>
      <c r="B3" s="12">
        <f t="shared" ref="B3:B24" si="0">SUM(AG3:BE3)</f>
        <v>14</v>
      </c>
      <c r="C3" s="13">
        <f t="shared" ref="C3:C26" si="1">COUNT(BG3:BH3)</f>
        <v>1</v>
      </c>
      <c r="D3" s="14" t="s">
        <v>289</v>
      </c>
      <c r="E3" s="14" t="s">
        <v>41</v>
      </c>
      <c r="F3" s="14" t="s">
        <v>454</v>
      </c>
      <c r="G3" s="14" t="s">
        <v>233</v>
      </c>
      <c r="H3" s="14" t="s">
        <v>455</v>
      </c>
      <c r="I3" s="14" t="s">
        <v>456</v>
      </c>
      <c r="J3" s="14" t="s">
        <v>204</v>
      </c>
      <c r="K3" s="14" t="s">
        <v>380</v>
      </c>
      <c r="L3" s="14" t="s">
        <v>457</v>
      </c>
      <c r="M3" s="14" t="s">
        <v>458</v>
      </c>
      <c r="N3" s="14" t="s">
        <v>265</v>
      </c>
      <c r="O3" s="14" t="s">
        <v>54</v>
      </c>
      <c r="P3" s="14" t="s">
        <v>459</v>
      </c>
      <c r="Q3" s="14" t="s">
        <v>460</v>
      </c>
      <c r="R3" s="14" t="s">
        <v>461</v>
      </c>
      <c r="S3" s="14" t="s">
        <v>462</v>
      </c>
      <c r="T3" s="14" t="s">
        <v>203</v>
      </c>
      <c r="U3" s="14" t="s">
        <v>463</v>
      </c>
      <c r="V3" s="14" t="s">
        <v>464</v>
      </c>
      <c r="W3" s="14" t="s">
        <v>353</v>
      </c>
      <c r="X3" s="14" t="s">
        <v>465</v>
      </c>
      <c r="Y3" s="14" t="s">
        <v>260</v>
      </c>
      <c r="Z3" s="14" t="s">
        <v>244</v>
      </c>
      <c r="AA3" s="14" t="s">
        <v>466</v>
      </c>
      <c r="AB3" s="14" t="s">
        <v>467</v>
      </c>
      <c r="AD3" s="15" t="s">
        <v>467</v>
      </c>
      <c r="AE3" s="60" t="s">
        <v>466</v>
      </c>
      <c r="AG3" s="9">
        <f t="shared" ref="AG3:AG26" si="2">IF(D3=$D$28,1,0)</f>
        <v>1</v>
      </c>
      <c r="AH3" s="9">
        <f t="shared" ref="AH3:AH26" si="3">IF(E3=$E$28,1,0)</f>
        <v>0</v>
      </c>
      <c r="AI3" s="9">
        <f t="shared" ref="AI3:AI26" si="4">IF(F3=$F$28,1,0)</f>
        <v>1</v>
      </c>
      <c r="AJ3" s="9">
        <f t="shared" ref="AJ3:AJ26" si="5">IF(G3=$G$28,1,0)</f>
        <v>0</v>
      </c>
      <c r="AK3" s="9">
        <f t="shared" ref="AK3:AK26" si="6">IF(H3=$H$28,1,0)</f>
        <v>0</v>
      </c>
      <c r="AL3" s="9">
        <f t="shared" ref="AL3:AL26" si="7">IF(I3=$I$28,1,0)</f>
        <v>1</v>
      </c>
      <c r="AM3" s="9">
        <f t="shared" ref="AM3:AM26" si="8">IF(J3=$J$28,1,0)</f>
        <v>1</v>
      </c>
      <c r="AN3" s="9">
        <f t="shared" ref="AN3:AN26" si="9">IF(K3=$K$28,1,0)</f>
        <v>1</v>
      </c>
      <c r="AO3" s="9">
        <f t="shared" ref="AO3:AO26" si="10">IF(L3=$L$28,1,0)</f>
        <v>1</v>
      </c>
      <c r="AP3" s="9">
        <f t="shared" ref="AP3:AP26" si="11">IF(M3=$M$28,1,0)</f>
        <v>1</v>
      </c>
      <c r="AQ3" s="9">
        <f t="shared" ref="AQ3:AQ26" si="12">IF(N3=$N$28,1,0)</f>
        <v>1</v>
      </c>
      <c r="AR3" s="9">
        <f t="shared" ref="AR3:AR26" si="13">IF(O3=$O$28,1,0)</f>
        <v>0</v>
      </c>
      <c r="AS3" s="9">
        <f t="shared" ref="AS3:AS26" si="14">IF(P3=$P$28,1,0)</f>
        <v>1</v>
      </c>
      <c r="AT3" s="9">
        <f t="shared" ref="AT3:AT26" si="15">IF(Q3=$Q$28,1,0)</f>
        <v>1</v>
      </c>
      <c r="AU3" s="9">
        <f t="shared" ref="AU3:AU26" si="16">IF(R3=$R$28,1,0)</f>
        <v>0</v>
      </c>
      <c r="AV3" s="9">
        <f t="shared" ref="AV3:AV26" si="17">IF(S3=$S$28,1,0)</f>
        <v>0</v>
      </c>
      <c r="AW3" s="9">
        <f t="shared" ref="AW3:AW26" si="18">IF(T3=$T$28,1,0)</f>
        <v>1</v>
      </c>
      <c r="AX3" s="9">
        <f t="shared" ref="AX3:AX26" si="19">IF(U3=$U$28,1,0)</f>
        <v>1</v>
      </c>
      <c r="AY3" s="9">
        <f t="shared" ref="AY3:AY26" si="20">IF(V3=$V$28,1,0)</f>
        <v>0</v>
      </c>
      <c r="AZ3" s="9">
        <f t="shared" ref="AZ3:AZ26" si="21">IF(W3=$W$28,1,0)</f>
        <v>0</v>
      </c>
      <c r="BA3" s="9">
        <f t="shared" ref="BA3:BA26" si="22">IF(X3=$X$28,1,0)</f>
        <v>0</v>
      </c>
      <c r="BB3" s="9">
        <f t="shared" ref="BB3:BB26" si="23">IF(Y3=$Y$28,1,0)</f>
        <v>1</v>
      </c>
      <c r="BC3" s="9">
        <f t="shared" ref="BC3:BC26" si="24">IF(Z3=$Z$28,1,0)</f>
        <v>0</v>
      </c>
      <c r="BD3" s="9">
        <f t="shared" ref="BD3:BD26" si="25">IF(AA3=$AA$28,1,0)</f>
        <v>0</v>
      </c>
      <c r="BE3" s="9">
        <f t="shared" ref="BE3:BE25" si="26">IF(AB3=$AB$28,1,0)</f>
        <v>1</v>
      </c>
      <c r="BG3" s="9">
        <f t="shared" ref="BG3:BG26" si="27">HLOOKUP(AD3,$D$28:$AB$29,2,FALSE)</f>
        <v>1</v>
      </c>
      <c r="BH3" s="9" t="e">
        <f t="shared" ref="BH3:BH26" si="28">HLOOKUP(AE3,$D$28:$AB$29,2,FALSE)</f>
        <v>#N/A</v>
      </c>
      <c r="BJ3" s="24"/>
      <c r="BK3" s="57">
        <v>0</v>
      </c>
      <c r="BM3" s="24"/>
      <c r="BN3" s="57">
        <v>0</v>
      </c>
      <c r="BP3" s="24"/>
      <c r="BQ3" s="57">
        <v>0</v>
      </c>
      <c r="BS3" s="24"/>
      <c r="BT3" s="57">
        <v>0</v>
      </c>
    </row>
    <row r="4" spans="1:72" x14ac:dyDescent="0.2">
      <c r="A4" s="17" t="s">
        <v>1</v>
      </c>
      <c r="B4" s="18">
        <f t="shared" si="0"/>
        <v>13</v>
      </c>
      <c r="C4" s="19">
        <f t="shared" si="1"/>
        <v>1</v>
      </c>
      <c r="D4" s="14" t="s">
        <v>299</v>
      </c>
      <c r="E4" s="14" t="s">
        <v>41</v>
      </c>
      <c r="F4" s="14" t="s">
        <v>454</v>
      </c>
      <c r="G4" s="14" t="s">
        <v>233</v>
      </c>
      <c r="H4" s="14" t="s">
        <v>455</v>
      </c>
      <c r="I4" s="14" t="s">
        <v>456</v>
      </c>
      <c r="J4" s="14" t="s">
        <v>468</v>
      </c>
      <c r="K4" s="14" t="s">
        <v>380</v>
      </c>
      <c r="L4" s="14" t="s">
        <v>457</v>
      </c>
      <c r="M4" s="14" t="s">
        <v>458</v>
      </c>
      <c r="N4" s="14" t="s">
        <v>469</v>
      </c>
      <c r="O4" s="14" t="s">
        <v>470</v>
      </c>
      <c r="P4" s="14" t="s">
        <v>459</v>
      </c>
      <c r="Q4" s="14" t="s">
        <v>460</v>
      </c>
      <c r="R4" s="14" t="s">
        <v>461</v>
      </c>
      <c r="S4" s="14" t="s">
        <v>462</v>
      </c>
      <c r="T4" s="14" t="s">
        <v>471</v>
      </c>
      <c r="U4" s="14" t="s">
        <v>463</v>
      </c>
      <c r="V4" s="14" t="s">
        <v>464</v>
      </c>
      <c r="W4" s="14" t="s">
        <v>472</v>
      </c>
      <c r="X4" s="14" t="s">
        <v>465</v>
      </c>
      <c r="Y4" s="14" t="s">
        <v>260</v>
      </c>
      <c r="Z4" s="14" t="s">
        <v>244</v>
      </c>
      <c r="AA4" s="14" t="s">
        <v>473</v>
      </c>
      <c r="AB4" s="14" t="s">
        <v>467</v>
      </c>
      <c r="AD4" s="15" t="s">
        <v>460</v>
      </c>
      <c r="AE4" s="60" t="s">
        <v>461</v>
      </c>
      <c r="AG4" s="9">
        <f t="shared" si="2"/>
        <v>0</v>
      </c>
      <c r="AH4" s="9">
        <f t="shared" si="3"/>
        <v>0</v>
      </c>
      <c r="AI4" s="9">
        <f t="shared" si="4"/>
        <v>1</v>
      </c>
      <c r="AJ4" s="9">
        <f t="shared" si="5"/>
        <v>0</v>
      </c>
      <c r="AK4" s="9">
        <f t="shared" si="6"/>
        <v>0</v>
      </c>
      <c r="AL4" s="9">
        <f t="shared" si="7"/>
        <v>1</v>
      </c>
      <c r="AM4" s="9">
        <f t="shared" si="8"/>
        <v>0</v>
      </c>
      <c r="AN4" s="9">
        <f t="shared" si="9"/>
        <v>1</v>
      </c>
      <c r="AO4" s="9">
        <f t="shared" si="10"/>
        <v>1</v>
      </c>
      <c r="AP4" s="9">
        <f t="shared" si="11"/>
        <v>1</v>
      </c>
      <c r="AQ4" s="9">
        <f t="shared" si="12"/>
        <v>0</v>
      </c>
      <c r="AR4" s="9">
        <f t="shared" si="13"/>
        <v>1</v>
      </c>
      <c r="AS4" s="9">
        <f t="shared" si="14"/>
        <v>1</v>
      </c>
      <c r="AT4" s="9">
        <f t="shared" si="15"/>
        <v>1</v>
      </c>
      <c r="AU4" s="9">
        <f t="shared" si="16"/>
        <v>0</v>
      </c>
      <c r="AV4" s="9">
        <f t="shared" si="17"/>
        <v>0</v>
      </c>
      <c r="AW4" s="9">
        <f t="shared" si="18"/>
        <v>0</v>
      </c>
      <c r="AX4" s="9">
        <f t="shared" si="19"/>
        <v>1</v>
      </c>
      <c r="AY4" s="9">
        <f t="shared" si="20"/>
        <v>0</v>
      </c>
      <c r="AZ4" s="9">
        <f t="shared" si="21"/>
        <v>1</v>
      </c>
      <c r="BA4" s="9">
        <f t="shared" si="22"/>
        <v>0</v>
      </c>
      <c r="BB4" s="9">
        <f t="shared" si="23"/>
        <v>1</v>
      </c>
      <c r="BC4" s="9">
        <f t="shared" si="24"/>
        <v>0</v>
      </c>
      <c r="BD4" s="9">
        <f t="shared" si="25"/>
        <v>1</v>
      </c>
      <c r="BE4" s="9">
        <f t="shared" si="26"/>
        <v>1</v>
      </c>
      <c r="BG4" s="9">
        <f t="shared" si="27"/>
        <v>1</v>
      </c>
      <c r="BH4" s="9" t="e">
        <f t="shared" si="28"/>
        <v>#N/A</v>
      </c>
      <c r="BJ4" s="23"/>
      <c r="BK4" s="58">
        <v>0</v>
      </c>
      <c r="BM4" s="23"/>
      <c r="BN4" s="58">
        <v>0</v>
      </c>
      <c r="BP4" s="23"/>
      <c r="BQ4" s="58">
        <v>0</v>
      </c>
      <c r="BS4" s="23"/>
      <c r="BT4" s="58">
        <v>0</v>
      </c>
    </row>
    <row r="5" spans="1:72" x14ac:dyDescent="0.2">
      <c r="A5" s="17" t="s">
        <v>2</v>
      </c>
      <c r="B5" s="18">
        <f t="shared" si="0"/>
        <v>11</v>
      </c>
      <c r="C5" s="19">
        <f t="shared" si="1"/>
        <v>0</v>
      </c>
      <c r="D5" s="14" t="s">
        <v>299</v>
      </c>
      <c r="E5" s="14" t="s">
        <v>474</v>
      </c>
      <c r="F5" s="14" t="s">
        <v>454</v>
      </c>
      <c r="G5" s="14" t="s">
        <v>475</v>
      </c>
      <c r="H5" s="14" t="s">
        <v>455</v>
      </c>
      <c r="I5" s="14" t="s">
        <v>456</v>
      </c>
      <c r="J5" s="14" t="s">
        <v>468</v>
      </c>
      <c r="K5" s="14" t="s">
        <v>476</v>
      </c>
      <c r="L5" s="14" t="s">
        <v>457</v>
      </c>
      <c r="M5" s="14" t="s">
        <v>477</v>
      </c>
      <c r="N5" s="14" t="s">
        <v>469</v>
      </c>
      <c r="O5" s="14" t="s">
        <v>470</v>
      </c>
      <c r="P5" s="14" t="s">
        <v>459</v>
      </c>
      <c r="Q5" s="14" t="s">
        <v>460</v>
      </c>
      <c r="R5" s="14" t="s">
        <v>461</v>
      </c>
      <c r="S5" s="14" t="s">
        <v>462</v>
      </c>
      <c r="T5" s="14" t="s">
        <v>471</v>
      </c>
      <c r="U5" s="14" t="s">
        <v>230</v>
      </c>
      <c r="V5" s="14" t="s">
        <v>464</v>
      </c>
      <c r="W5" s="14" t="s">
        <v>472</v>
      </c>
      <c r="X5" s="14" t="s">
        <v>465</v>
      </c>
      <c r="Y5" s="14" t="s">
        <v>260</v>
      </c>
      <c r="Z5" s="14" t="s">
        <v>244</v>
      </c>
      <c r="AA5" s="14" t="s">
        <v>466</v>
      </c>
      <c r="AB5" s="14" t="s">
        <v>467</v>
      </c>
      <c r="AD5" s="60" t="s">
        <v>299</v>
      </c>
      <c r="AE5" s="60" t="s">
        <v>461</v>
      </c>
      <c r="AG5" s="9">
        <f t="shared" si="2"/>
        <v>0</v>
      </c>
      <c r="AH5" s="9">
        <f t="shared" si="3"/>
        <v>1</v>
      </c>
      <c r="AI5" s="9">
        <f t="shared" si="4"/>
        <v>1</v>
      </c>
      <c r="AJ5" s="9">
        <f t="shared" si="5"/>
        <v>1</v>
      </c>
      <c r="AK5" s="9">
        <f t="shared" si="6"/>
        <v>0</v>
      </c>
      <c r="AL5" s="9">
        <f t="shared" si="7"/>
        <v>1</v>
      </c>
      <c r="AM5" s="9">
        <f t="shared" si="8"/>
        <v>0</v>
      </c>
      <c r="AN5" s="9">
        <f t="shared" si="9"/>
        <v>0</v>
      </c>
      <c r="AO5" s="9">
        <f t="shared" si="10"/>
        <v>1</v>
      </c>
      <c r="AP5" s="9">
        <f t="shared" si="11"/>
        <v>0</v>
      </c>
      <c r="AQ5" s="9">
        <f t="shared" si="12"/>
        <v>0</v>
      </c>
      <c r="AR5" s="9">
        <f t="shared" si="13"/>
        <v>1</v>
      </c>
      <c r="AS5" s="9">
        <f t="shared" si="14"/>
        <v>1</v>
      </c>
      <c r="AT5" s="9">
        <f t="shared" si="15"/>
        <v>1</v>
      </c>
      <c r="AU5" s="9">
        <f t="shared" si="16"/>
        <v>0</v>
      </c>
      <c r="AV5" s="9">
        <f t="shared" si="17"/>
        <v>0</v>
      </c>
      <c r="AW5" s="9">
        <f t="shared" si="18"/>
        <v>0</v>
      </c>
      <c r="AX5" s="9">
        <f t="shared" si="19"/>
        <v>0</v>
      </c>
      <c r="AY5" s="9">
        <f t="shared" si="20"/>
        <v>0</v>
      </c>
      <c r="AZ5" s="9">
        <f t="shared" si="21"/>
        <v>1</v>
      </c>
      <c r="BA5" s="9">
        <f t="shared" si="22"/>
        <v>0</v>
      </c>
      <c r="BB5" s="9">
        <f t="shared" si="23"/>
        <v>1</v>
      </c>
      <c r="BC5" s="9">
        <f t="shared" si="24"/>
        <v>0</v>
      </c>
      <c r="BD5" s="9">
        <f t="shared" si="25"/>
        <v>0</v>
      </c>
      <c r="BE5" s="9">
        <f t="shared" si="26"/>
        <v>1</v>
      </c>
      <c r="BG5" s="9" t="e">
        <f t="shared" si="27"/>
        <v>#N/A</v>
      </c>
      <c r="BH5" s="9" t="e">
        <f t="shared" si="28"/>
        <v>#N/A</v>
      </c>
      <c r="BJ5" s="21"/>
      <c r="BK5" s="82">
        <f>BK4-BK3+BJ5</f>
        <v>0</v>
      </c>
      <c r="BM5" s="21"/>
      <c r="BN5" s="82">
        <f>BN4-BN3+BM5</f>
        <v>0</v>
      </c>
      <c r="BP5" s="21"/>
      <c r="BQ5" s="82">
        <f>BQ4-BQ3+BP5</f>
        <v>0</v>
      </c>
      <c r="BS5" s="21"/>
      <c r="BT5" s="82">
        <f>BT4-BT3+BS5</f>
        <v>0</v>
      </c>
    </row>
    <row r="6" spans="1:72" x14ac:dyDescent="0.2">
      <c r="A6" s="17" t="s">
        <v>3</v>
      </c>
      <c r="B6" s="18">
        <f t="shared" si="0"/>
        <v>11</v>
      </c>
      <c r="C6" s="19">
        <f t="shared" si="1"/>
        <v>1</v>
      </c>
      <c r="D6" s="14" t="s">
        <v>299</v>
      </c>
      <c r="E6" s="14" t="s">
        <v>474</v>
      </c>
      <c r="F6" s="14" t="s">
        <v>454</v>
      </c>
      <c r="G6" s="14" t="s">
        <v>233</v>
      </c>
      <c r="H6" s="14" t="s">
        <v>455</v>
      </c>
      <c r="I6" s="14" t="s">
        <v>456</v>
      </c>
      <c r="J6" s="14" t="s">
        <v>204</v>
      </c>
      <c r="K6" s="14" t="s">
        <v>380</v>
      </c>
      <c r="L6" s="14" t="s">
        <v>457</v>
      </c>
      <c r="M6" s="14" t="s">
        <v>477</v>
      </c>
      <c r="N6" s="14" t="s">
        <v>469</v>
      </c>
      <c r="O6" s="14" t="s">
        <v>54</v>
      </c>
      <c r="P6" s="14" t="s">
        <v>459</v>
      </c>
      <c r="Q6" s="14" t="s">
        <v>460</v>
      </c>
      <c r="R6" s="14" t="s">
        <v>461</v>
      </c>
      <c r="S6" s="14" t="s">
        <v>462</v>
      </c>
      <c r="T6" s="14" t="s">
        <v>471</v>
      </c>
      <c r="U6" s="14" t="s">
        <v>230</v>
      </c>
      <c r="V6" s="14" t="s">
        <v>464</v>
      </c>
      <c r="W6" s="14" t="s">
        <v>472</v>
      </c>
      <c r="X6" s="14" t="s">
        <v>465</v>
      </c>
      <c r="Y6" s="14" t="s">
        <v>260</v>
      </c>
      <c r="Z6" s="14" t="s">
        <v>244</v>
      </c>
      <c r="AA6" s="14" t="s">
        <v>466</v>
      </c>
      <c r="AB6" s="14" t="s">
        <v>467</v>
      </c>
      <c r="AD6" s="15" t="s">
        <v>472</v>
      </c>
      <c r="AE6" s="60" t="s">
        <v>464</v>
      </c>
      <c r="AG6" s="9">
        <f t="shared" si="2"/>
        <v>0</v>
      </c>
      <c r="AH6" s="9">
        <f t="shared" si="3"/>
        <v>1</v>
      </c>
      <c r="AI6" s="9">
        <f t="shared" si="4"/>
        <v>1</v>
      </c>
      <c r="AJ6" s="9">
        <f t="shared" si="5"/>
        <v>0</v>
      </c>
      <c r="AK6" s="9">
        <f t="shared" si="6"/>
        <v>0</v>
      </c>
      <c r="AL6" s="9">
        <f t="shared" si="7"/>
        <v>1</v>
      </c>
      <c r="AM6" s="9">
        <f t="shared" si="8"/>
        <v>1</v>
      </c>
      <c r="AN6" s="9">
        <f t="shared" si="9"/>
        <v>1</v>
      </c>
      <c r="AO6" s="9">
        <f t="shared" si="10"/>
        <v>1</v>
      </c>
      <c r="AP6" s="9">
        <f t="shared" si="11"/>
        <v>0</v>
      </c>
      <c r="AQ6" s="9">
        <f t="shared" si="12"/>
        <v>0</v>
      </c>
      <c r="AR6" s="9">
        <f t="shared" si="13"/>
        <v>0</v>
      </c>
      <c r="AS6" s="9">
        <f t="shared" si="14"/>
        <v>1</v>
      </c>
      <c r="AT6" s="9">
        <f t="shared" si="15"/>
        <v>1</v>
      </c>
      <c r="AU6" s="9">
        <f t="shared" si="16"/>
        <v>0</v>
      </c>
      <c r="AV6" s="9">
        <f t="shared" si="17"/>
        <v>0</v>
      </c>
      <c r="AW6" s="9">
        <f t="shared" si="18"/>
        <v>0</v>
      </c>
      <c r="AX6" s="9">
        <f t="shared" si="19"/>
        <v>0</v>
      </c>
      <c r="AY6" s="9">
        <f t="shared" si="20"/>
        <v>0</v>
      </c>
      <c r="AZ6" s="9">
        <f t="shared" si="21"/>
        <v>1</v>
      </c>
      <c r="BA6" s="9">
        <f t="shared" si="22"/>
        <v>0</v>
      </c>
      <c r="BB6" s="9">
        <f t="shared" si="23"/>
        <v>1</v>
      </c>
      <c r="BC6" s="9">
        <f t="shared" si="24"/>
        <v>0</v>
      </c>
      <c r="BD6" s="9">
        <f t="shared" si="25"/>
        <v>0</v>
      </c>
      <c r="BE6" s="9">
        <f t="shared" si="26"/>
        <v>1</v>
      </c>
      <c r="BG6" s="9">
        <f t="shared" si="27"/>
        <v>1</v>
      </c>
      <c r="BH6" s="9" t="e">
        <f t="shared" si="28"/>
        <v>#N/A</v>
      </c>
      <c r="BJ6" s="24"/>
      <c r="BK6" s="57">
        <v>0</v>
      </c>
      <c r="BM6" s="24"/>
      <c r="BN6" s="57">
        <v>0</v>
      </c>
      <c r="BP6" s="24"/>
      <c r="BQ6" s="57">
        <v>0</v>
      </c>
      <c r="BS6" s="24"/>
      <c r="BT6" s="57">
        <v>0</v>
      </c>
    </row>
    <row r="7" spans="1:72" x14ac:dyDescent="0.2">
      <c r="A7" s="17" t="s">
        <v>4</v>
      </c>
      <c r="B7" s="18">
        <f t="shared" si="0"/>
        <v>9</v>
      </c>
      <c r="C7" s="19">
        <f t="shared" si="1"/>
        <v>1</v>
      </c>
      <c r="D7" s="14" t="s">
        <v>299</v>
      </c>
      <c r="E7" s="14" t="s">
        <v>474</v>
      </c>
      <c r="F7" s="14" t="s">
        <v>454</v>
      </c>
      <c r="G7" s="14" t="s">
        <v>233</v>
      </c>
      <c r="H7" s="14" t="s">
        <v>158</v>
      </c>
      <c r="I7" s="14" t="s">
        <v>456</v>
      </c>
      <c r="J7" s="14" t="s">
        <v>468</v>
      </c>
      <c r="K7" s="14" t="s">
        <v>476</v>
      </c>
      <c r="L7" s="14" t="s">
        <v>314</v>
      </c>
      <c r="M7" s="14" t="s">
        <v>477</v>
      </c>
      <c r="N7" s="14" t="s">
        <v>469</v>
      </c>
      <c r="O7" s="14" t="s">
        <v>470</v>
      </c>
      <c r="P7" s="14" t="s">
        <v>459</v>
      </c>
      <c r="Q7" s="14" t="s">
        <v>460</v>
      </c>
      <c r="R7" s="14" t="s">
        <v>461</v>
      </c>
      <c r="S7" s="14" t="s">
        <v>462</v>
      </c>
      <c r="T7" s="14" t="s">
        <v>471</v>
      </c>
      <c r="U7" s="14" t="s">
        <v>463</v>
      </c>
      <c r="V7" s="14" t="s">
        <v>464</v>
      </c>
      <c r="W7" s="14" t="s">
        <v>353</v>
      </c>
      <c r="X7" s="14" t="s">
        <v>465</v>
      </c>
      <c r="Y7" s="14" t="s">
        <v>389</v>
      </c>
      <c r="Z7" s="14" t="s">
        <v>244</v>
      </c>
      <c r="AA7" s="14" t="s">
        <v>473</v>
      </c>
      <c r="AB7" s="14" t="s">
        <v>235</v>
      </c>
      <c r="AD7" s="60" t="s">
        <v>299</v>
      </c>
      <c r="AE7" s="15" t="s">
        <v>474</v>
      </c>
      <c r="AG7" s="9">
        <f t="shared" si="2"/>
        <v>0</v>
      </c>
      <c r="AH7" s="9">
        <f t="shared" si="3"/>
        <v>1</v>
      </c>
      <c r="AI7" s="9">
        <f t="shared" si="4"/>
        <v>1</v>
      </c>
      <c r="AJ7" s="9">
        <f t="shared" si="5"/>
        <v>0</v>
      </c>
      <c r="AK7" s="9">
        <f t="shared" si="6"/>
        <v>1</v>
      </c>
      <c r="AL7" s="9">
        <f t="shared" si="7"/>
        <v>1</v>
      </c>
      <c r="AM7" s="9">
        <f t="shared" si="8"/>
        <v>0</v>
      </c>
      <c r="AN7" s="9">
        <f t="shared" si="9"/>
        <v>0</v>
      </c>
      <c r="AO7" s="9">
        <f t="shared" si="10"/>
        <v>0</v>
      </c>
      <c r="AP7" s="9">
        <f t="shared" si="11"/>
        <v>0</v>
      </c>
      <c r="AQ7" s="9">
        <f t="shared" si="12"/>
        <v>0</v>
      </c>
      <c r="AR7" s="9">
        <f t="shared" si="13"/>
        <v>1</v>
      </c>
      <c r="AS7" s="9">
        <f t="shared" si="14"/>
        <v>1</v>
      </c>
      <c r="AT7" s="9">
        <f t="shared" si="15"/>
        <v>1</v>
      </c>
      <c r="AU7" s="9">
        <f t="shared" si="16"/>
        <v>0</v>
      </c>
      <c r="AV7" s="9">
        <f t="shared" si="17"/>
        <v>0</v>
      </c>
      <c r="AW7" s="9">
        <f t="shared" si="18"/>
        <v>0</v>
      </c>
      <c r="AX7" s="9">
        <f t="shared" si="19"/>
        <v>1</v>
      </c>
      <c r="AY7" s="9">
        <f t="shared" si="20"/>
        <v>0</v>
      </c>
      <c r="AZ7" s="9">
        <f t="shared" si="21"/>
        <v>0</v>
      </c>
      <c r="BA7" s="9">
        <f t="shared" si="22"/>
        <v>0</v>
      </c>
      <c r="BB7" s="9">
        <f t="shared" si="23"/>
        <v>0</v>
      </c>
      <c r="BC7" s="9">
        <f t="shared" si="24"/>
        <v>0</v>
      </c>
      <c r="BD7" s="9">
        <f t="shared" si="25"/>
        <v>1</v>
      </c>
      <c r="BE7" s="9">
        <f t="shared" si="26"/>
        <v>0</v>
      </c>
      <c r="BG7" s="9" t="e">
        <f t="shared" si="27"/>
        <v>#N/A</v>
      </c>
      <c r="BH7" s="9">
        <f t="shared" si="28"/>
        <v>1</v>
      </c>
      <c r="BJ7" s="23"/>
      <c r="BK7" s="58">
        <v>0</v>
      </c>
      <c r="BM7" s="23"/>
      <c r="BN7" s="58">
        <v>0</v>
      </c>
      <c r="BP7" s="23"/>
      <c r="BQ7" s="58">
        <v>0</v>
      </c>
      <c r="BS7" s="23"/>
      <c r="BT7" s="58">
        <v>0</v>
      </c>
    </row>
    <row r="8" spans="1:72" x14ac:dyDescent="0.2">
      <c r="A8" s="17" t="s">
        <v>5</v>
      </c>
      <c r="B8" s="18">
        <f t="shared" si="0"/>
        <v>13</v>
      </c>
      <c r="C8" s="19">
        <f t="shared" si="1"/>
        <v>0</v>
      </c>
      <c r="D8" s="14" t="s">
        <v>299</v>
      </c>
      <c r="E8" s="14" t="s">
        <v>41</v>
      </c>
      <c r="F8" s="14" t="s">
        <v>454</v>
      </c>
      <c r="G8" s="14" t="s">
        <v>233</v>
      </c>
      <c r="H8" s="14" t="s">
        <v>158</v>
      </c>
      <c r="I8" s="14" t="s">
        <v>456</v>
      </c>
      <c r="J8" s="14" t="s">
        <v>204</v>
      </c>
      <c r="K8" s="14" t="s">
        <v>476</v>
      </c>
      <c r="L8" s="14" t="s">
        <v>457</v>
      </c>
      <c r="M8" s="14" t="s">
        <v>458</v>
      </c>
      <c r="N8" s="14" t="s">
        <v>469</v>
      </c>
      <c r="O8" s="14" t="s">
        <v>54</v>
      </c>
      <c r="P8" s="14" t="s">
        <v>459</v>
      </c>
      <c r="Q8" s="14" t="s">
        <v>351</v>
      </c>
      <c r="R8" s="14" t="s">
        <v>461</v>
      </c>
      <c r="S8" s="14" t="s">
        <v>462</v>
      </c>
      <c r="T8" s="14" t="s">
        <v>203</v>
      </c>
      <c r="U8" s="14" t="s">
        <v>463</v>
      </c>
      <c r="V8" s="14" t="s">
        <v>464</v>
      </c>
      <c r="W8" s="14" t="s">
        <v>472</v>
      </c>
      <c r="X8" s="14" t="s">
        <v>465</v>
      </c>
      <c r="Y8" s="14" t="s">
        <v>260</v>
      </c>
      <c r="Z8" s="14" t="s">
        <v>128</v>
      </c>
      <c r="AA8" s="14" t="s">
        <v>466</v>
      </c>
      <c r="AB8" s="14" t="s">
        <v>467</v>
      </c>
      <c r="AD8" s="60" t="s">
        <v>464</v>
      </c>
      <c r="AE8" s="60" t="s">
        <v>461</v>
      </c>
      <c r="AG8" s="9">
        <f t="shared" si="2"/>
        <v>0</v>
      </c>
      <c r="AH8" s="9">
        <f t="shared" si="3"/>
        <v>0</v>
      </c>
      <c r="AI8" s="9">
        <f t="shared" si="4"/>
        <v>1</v>
      </c>
      <c r="AJ8" s="9">
        <f t="shared" si="5"/>
        <v>0</v>
      </c>
      <c r="AK8" s="9">
        <f t="shared" si="6"/>
        <v>1</v>
      </c>
      <c r="AL8" s="9">
        <f t="shared" si="7"/>
        <v>1</v>
      </c>
      <c r="AM8" s="9">
        <f t="shared" si="8"/>
        <v>1</v>
      </c>
      <c r="AN8" s="9">
        <f t="shared" si="9"/>
        <v>0</v>
      </c>
      <c r="AO8" s="9">
        <f t="shared" si="10"/>
        <v>1</v>
      </c>
      <c r="AP8" s="9">
        <f t="shared" si="11"/>
        <v>1</v>
      </c>
      <c r="AQ8" s="9">
        <f t="shared" si="12"/>
        <v>0</v>
      </c>
      <c r="AR8" s="9">
        <f t="shared" si="13"/>
        <v>0</v>
      </c>
      <c r="AS8" s="9">
        <f t="shared" si="14"/>
        <v>1</v>
      </c>
      <c r="AT8" s="9">
        <f t="shared" si="15"/>
        <v>0</v>
      </c>
      <c r="AU8" s="9">
        <f t="shared" si="16"/>
        <v>0</v>
      </c>
      <c r="AV8" s="9">
        <f t="shared" si="17"/>
        <v>0</v>
      </c>
      <c r="AW8" s="9">
        <f t="shared" si="18"/>
        <v>1</v>
      </c>
      <c r="AX8" s="9">
        <f t="shared" si="19"/>
        <v>1</v>
      </c>
      <c r="AY8" s="9">
        <f t="shared" si="20"/>
        <v>0</v>
      </c>
      <c r="AZ8" s="9">
        <f t="shared" si="21"/>
        <v>1</v>
      </c>
      <c r="BA8" s="9">
        <f t="shared" si="22"/>
        <v>0</v>
      </c>
      <c r="BB8" s="9">
        <f t="shared" si="23"/>
        <v>1</v>
      </c>
      <c r="BC8" s="9">
        <f t="shared" si="24"/>
        <v>1</v>
      </c>
      <c r="BD8" s="9">
        <f t="shared" si="25"/>
        <v>0</v>
      </c>
      <c r="BE8" s="9">
        <f t="shared" si="26"/>
        <v>1</v>
      </c>
      <c r="BG8" s="9" t="e">
        <f t="shared" si="27"/>
        <v>#N/A</v>
      </c>
      <c r="BH8" s="9" t="e">
        <f t="shared" si="28"/>
        <v>#N/A</v>
      </c>
      <c r="BJ8" s="21"/>
      <c r="BK8" s="82">
        <f>BK7-BK6+BJ8</f>
        <v>0</v>
      </c>
      <c r="BM8" s="21"/>
      <c r="BN8" s="82">
        <f>BN7-BN6+BM8</f>
        <v>0</v>
      </c>
      <c r="BP8" s="21"/>
      <c r="BQ8" s="82">
        <f>BQ7-BQ6+BP8</f>
        <v>0</v>
      </c>
      <c r="BS8" s="21"/>
      <c r="BT8" s="82">
        <f>BT7-BT6+BS8</f>
        <v>0</v>
      </c>
    </row>
    <row r="9" spans="1:72" x14ac:dyDescent="0.2">
      <c r="A9" s="17" t="s">
        <v>274</v>
      </c>
      <c r="B9" s="18">
        <f t="shared" si="0"/>
        <v>9</v>
      </c>
      <c r="C9" s="19">
        <f t="shared" si="1"/>
        <v>0</v>
      </c>
      <c r="D9" s="14" t="s">
        <v>299</v>
      </c>
      <c r="E9" s="14" t="s">
        <v>41</v>
      </c>
      <c r="F9" s="14" t="s">
        <v>454</v>
      </c>
      <c r="G9" s="14" t="s">
        <v>233</v>
      </c>
      <c r="H9" s="14" t="s">
        <v>455</v>
      </c>
      <c r="I9" s="14" t="s">
        <v>456</v>
      </c>
      <c r="J9" s="14" t="s">
        <v>204</v>
      </c>
      <c r="K9" s="14" t="s">
        <v>476</v>
      </c>
      <c r="L9" s="14" t="s">
        <v>457</v>
      </c>
      <c r="M9" s="14" t="s">
        <v>458</v>
      </c>
      <c r="N9" s="14" t="s">
        <v>265</v>
      </c>
      <c r="O9" s="14" t="s">
        <v>54</v>
      </c>
      <c r="P9" s="14" t="s">
        <v>459</v>
      </c>
      <c r="Q9" s="14" t="s">
        <v>351</v>
      </c>
      <c r="R9" s="14" t="s">
        <v>461</v>
      </c>
      <c r="S9" s="14" t="s">
        <v>462</v>
      </c>
      <c r="T9" s="14" t="s">
        <v>471</v>
      </c>
      <c r="U9" s="14" t="s">
        <v>230</v>
      </c>
      <c r="V9" s="14" t="s">
        <v>464</v>
      </c>
      <c r="W9" s="14" t="s">
        <v>472</v>
      </c>
      <c r="X9" s="14" t="s">
        <v>465</v>
      </c>
      <c r="Y9" s="14" t="s">
        <v>260</v>
      </c>
      <c r="Z9" s="14" t="s">
        <v>244</v>
      </c>
      <c r="AA9" s="14" t="s">
        <v>466</v>
      </c>
      <c r="AB9" s="14" t="s">
        <v>235</v>
      </c>
      <c r="AD9" s="60" t="s">
        <v>461</v>
      </c>
      <c r="AE9" s="60" t="s">
        <v>464</v>
      </c>
      <c r="AG9" s="9">
        <f t="shared" si="2"/>
        <v>0</v>
      </c>
      <c r="AH9" s="9">
        <f t="shared" si="3"/>
        <v>0</v>
      </c>
      <c r="AI9" s="9">
        <f t="shared" si="4"/>
        <v>1</v>
      </c>
      <c r="AJ9" s="9">
        <f t="shared" si="5"/>
        <v>0</v>
      </c>
      <c r="AK9" s="9">
        <f t="shared" si="6"/>
        <v>0</v>
      </c>
      <c r="AL9" s="9">
        <f t="shared" si="7"/>
        <v>1</v>
      </c>
      <c r="AM9" s="9">
        <f t="shared" si="8"/>
        <v>1</v>
      </c>
      <c r="AN9" s="9">
        <f t="shared" si="9"/>
        <v>0</v>
      </c>
      <c r="AO9" s="9">
        <f t="shared" si="10"/>
        <v>1</v>
      </c>
      <c r="AP9" s="9">
        <f t="shared" si="11"/>
        <v>1</v>
      </c>
      <c r="AQ9" s="9">
        <f t="shared" si="12"/>
        <v>1</v>
      </c>
      <c r="AR9" s="9">
        <f t="shared" si="13"/>
        <v>0</v>
      </c>
      <c r="AS9" s="9">
        <f t="shared" si="14"/>
        <v>1</v>
      </c>
      <c r="AT9" s="9">
        <f t="shared" si="15"/>
        <v>0</v>
      </c>
      <c r="AU9" s="9">
        <f t="shared" si="16"/>
        <v>0</v>
      </c>
      <c r="AV9" s="9">
        <f t="shared" si="17"/>
        <v>0</v>
      </c>
      <c r="AW9" s="9">
        <f t="shared" si="18"/>
        <v>0</v>
      </c>
      <c r="AX9" s="9">
        <f t="shared" si="19"/>
        <v>0</v>
      </c>
      <c r="AY9" s="9">
        <f t="shared" si="20"/>
        <v>0</v>
      </c>
      <c r="AZ9" s="9">
        <f t="shared" si="21"/>
        <v>1</v>
      </c>
      <c r="BA9" s="9">
        <f t="shared" si="22"/>
        <v>0</v>
      </c>
      <c r="BB9" s="9">
        <f t="shared" si="23"/>
        <v>1</v>
      </c>
      <c r="BC9" s="9">
        <f t="shared" si="24"/>
        <v>0</v>
      </c>
      <c r="BD9" s="9">
        <f t="shared" si="25"/>
        <v>0</v>
      </c>
      <c r="BE9" s="9">
        <f t="shared" si="26"/>
        <v>0</v>
      </c>
      <c r="BG9" s="9" t="e">
        <f t="shared" si="27"/>
        <v>#N/A</v>
      </c>
      <c r="BH9" s="9" t="e">
        <f t="shared" si="28"/>
        <v>#N/A</v>
      </c>
      <c r="BJ9" s="24"/>
      <c r="BK9" s="57">
        <v>0</v>
      </c>
      <c r="BM9" s="24"/>
      <c r="BN9" s="57">
        <v>0</v>
      </c>
      <c r="BP9" s="24"/>
      <c r="BQ9" s="57">
        <v>0</v>
      </c>
      <c r="BS9" s="24"/>
      <c r="BT9" s="57">
        <v>0</v>
      </c>
    </row>
    <row r="10" spans="1:72" x14ac:dyDescent="0.2">
      <c r="A10" s="17" t="s">
        <v>6</v>
      </c>
      <c r="B10" s="18">
        <f t="shared" si="0"/>
        <v>16</v>
      </c>
      <c r="C10" s="19">
        <f t="shared" si="1"/>
        <v>2</v>
      </c>
      <c r="D10" s="14" t="s">
        <v>23</v>
      </c>
      <c r="E10" s="14" t="s">
        <v>23</v>
      </c>
      <c r="F10" s="14" t="s">
        <v>454</v>
      </c>
      <c r="G10" s="14" t="s">
        <v>233</v>
      </c>
      <c r="H10" s="14" t="s">
        <v>158</v>
      </c>
      <c r="I10" s="14" t="s">
        <v>456</v>
      </c>
      <c r="J10" s="14" t="s">
        <v>204</v>
      </c>
      <c r="K10" s="14" t="s">
        <v>476</v>
      </c>
      <c r="L10" s="14" t="s">
        <v>457</v>
      </c>
      <c r="M10" s="14" t="s">
        <v>458</v>
      </c>
      <c r="N10" s="14" t="s">
        <v>265</v>
      </c>
      <c r="O10" s="14" t="s">
        <v>470</v>
      </c>
      <c r="P10" s="14" t="s">
        <v>459</v>
      </c>
      <c r="Q10" s="14" t="s">
        <v>351</v>
      </c>
      <c r="R10" s="14" t="s">
        <v>330</v>
      </c>
      <c r="S10" s="14" t="s">
        <v>462</v>
      </c>
      <c r="T10" s="14" t="s">
        <v>203</v>
      </c>
      <c r="U10" s="14" t="s">
        <v>463</v>
      </c>
      <c r="V10" s="14" t="s">
        <v>350</v>
      </c>
      <c r="W10" s="14" t="s">
        <v>472</v>
      </c>
      <c r="X10" s="14" t="s">
        <v>465</v>
      </c>
      <c r="Y10" s="14" t="s">
        <v>260</v>
      </c>
      <c r="Z10" s="14" t="s">
        <v>244</v>
      </c>
      <c r="AA10" s="14" t="s">
        <v>466</v>
      </c>
      <c r="AB10" s="14" t="s">
        <v>467</v>
      </c>
      <c r="AD10" s="15" t="s">
        <v>467</v>
      </c>
      <c r="AE10" s="15" t="s">
        <v>472</v>
      </c>
      <c r="AG10" s="9">
        <f t="shared" si="2"/>
        <v>0</v>
      </c>
      <c r="AH10" s="9">
        <f t="shared" si="3"/>
        <v>0</v>
      </c>
      <c r="AI10" s="9">
        <f t="shared" si="4"/>
        <v>1</v>
      </c>
      <c r="AJ10" s="9">
        <f t="shared" si="5"/>
        <v>0</v>
      </c>
      <c r="AK10" s="9">
        <f t="shared" si="6"/>
        <v>1</v>
      </c>
      <c r="AL10" s="9">
        <f t="shared" si="7"/>
        <v>1</v>
      </c>
      <c r="AM10" s="9">
        <f t="shared" si="8"/>
        <v>1</v>
      </c>
      <c r="AN10" s="9">
        <f t="shared" si="9"/>
        <v>0</v>
      </c>
      <c r="AO10" s="9">
        <f t="shared" si="10"/>
        <v>1</v>
      </c>
      <c r="AP10" s="9">
        <f t="shared" si="11"/>
        <v>1</v>
      </c>
      <c r="AQ10" s="9">
        <f t="shared" si="12"/>
        <v>1</v>
      </c>
      <c r="AR10" s="9">
        <f t="shared" si="13"/>
        <v>1</v>
      </c>
      <c r="AS10" s="9">
        <f t="shared" si="14"/>
        <v>1</v>
      </c>
      <c r="AT10" s="9">
        <f t="shared" si="15"/>
        <v>0</v>
      </c>
      <c r="AU10" s="9">
        <f t="shared" si="16"/>
        <v>1</v>
      </c>
      <c r="AV10" s="9">
        <f t="shared" si="17"/>
        <v>0</v>
      </c>
      <c r="AW10" s="9">
        <f t="shared" si="18"/>
        <v>1</v>
      </c>
      <c r="AX10" s="9">
        <f t="shared" si="19"/>
        <v>1</v>
      </c>
      <c r="AY10" s="9">
        <f t="shared" si="20"/>
        <v>1</v>
      </c>
      <c r="AZ10" s="9">
        <f t="shared" si="21"/>
        <v>1</v>
      </c>
      <c r="BA10" s="9">
        <f t="shared" si="22"/>
        <v>0</v>
      </c>
      <c r="BB10" s="9">
        <f t="shared" si="23"/>
        <v>1</v>
      </c>
      <c r="BC10" s="9">
        <f t="shared" si="24"/>
        <v>0</v>
      </c>
      <c r="BD10" s="9">
        <f t="shared" si="25"/>
        <v>0</v>
      </c>
      <c r="BE10" s="9">
        <f t="shared" si="26"/>
        <v>1</v>
      </c>
      <c r="BG10" s="9">
        <f t="shared" si="27"/>
        <v>1</v>
      </c>
      <c r="BH10" s="9">
        <f t="shared" si="28"/>
        <v>1</v>
      </c>
      <c r="BJ10" s="23"/>
      <c r="BK10" s="58">
        <v>0</v>
      </c>
      <c r="BM10" s="23"/>
      <c r="BN10" s="58">
        <v>0</v>
      </c>
      <c r="BP10" s="23"/>
      <c r="BQ10" s="58">
        <v>0</v>
      </c>
      <c r="BS10" s="23"/>
      <c r="BT10" s="58">
        <v>0</v>
      </c>
    </row>
    <row r="11" spans="1:72" x14ac:dyDescent="0.2">
      <c r="A11" s="17" t="s">
        <v>7</v>
      </c>
      <c r="B11" s="18">
        <f t="shared" si="0"/>
        <v>17</v>
      </c>
      <c r="C11" s="19">
        <f t="shared" si="1"/>
        <v>1</v>
      </c>
      <c r="D11" s="14" t="s">
        <v>299</v>
      </c>
      <c r="E11" s="14" t="s">
        <v>474</v>
      </c>
      <c r="F11" s="14" t="s">
        <v>454</v>
      </c>
      <c r="G11" s="14" t="s">
        <v>233</v>
      </c>
      <c r="H11" s="14" t="s">
        <v>158</v>
      </c>
      <c r="I11" s="14" t="s">
        <v>456</v>
      </c>
      <c r="J11" s="14" t="s">
        <v>204</v>
      </c>
      <c r="K11" s="14" t="s">
        <v>476</v>
      </c>
      <c r="L11" s="14" t="s">
        <v>457</v>
      </c>
      <c r="M11" s="14" t="s">
        <v>458</v>
      </c>
      <c r="N11" s="14" t="s">
        <v>469</v>
      </c>
      <c r="O11" s="14" t="s">
        <v>470</v>
      </c>
      <c r="P11" s="14" t="s">
        <v>459</v>
      </c>
      <c r="Q11" s="14" t="s">
        <v>460</v>
      </c>
      <c r="R11" s="14" t="s">
        <v>461</v>
      </c>
      <c r="S11" s="14" t="s">
        <v>462</v>
      </c>
      <c r="T11" s="14" t="s">
        <v>471</v>
      </c>
      <c r="U11" s="14" t="s">
        <v>463</v>
      </c>
      <c r="V11" s="14" t="s">
        <v>350</v>
      </c>
      <c r="W11" s="14" t="s">
        <v>472</v>
      </c>
      <c r="X11" s="14" t="s">
        <v>478</v>
      </c>
      <c r="Y11" s="14" t="s">
        <v>260</v>
      </c>
      <c r="Z11" s="14" t="s">
        <v>244</v>
      </c>
      <c r="AA11" s="14" t="s">
        <v>473</v>
      </c>
      <c r="AB11" s="14" t="s">
        <v>467</v>
      </c>
      <c r="AD11" s="15" t="s">
        <v>472</v>
      </c>
      <c r="AE11" s="60" t="s">
        <v>244</v>
      </c>
      <c r="AG11" s="9">
        <f t="shared" si="2"/>
        <v>0</v>
      </c>
      <c r="AH11" s="9">
        <f t="shared" si="3"/>
        <v>1</v>
      </c>
      <c r="AI11" s="9">
        <f t="shared" si="4"/>
        <v>1</v>
      </c>
      <c r="AJ11" s="9">
        <f t="shared" si="5"/>
        <v>0</v>
      </c>
      <c r="AK11" s="9">
        <f t="shared" si="6"/>
        <v>1</v>
      </c>
      <c r="AL11" s="9">
        <f t="shared" si="7"/>
        <v>1</v>
      </c>
      <c r="AM11" s="9">
        <f t="shared" si="8"/>
        <v>1</v>
      </c>
      <c r="AN11" s="9">
        <f t="shared" si="9"/>
        <v>0</v>
      </c>
      <c r="AO11" s="9">
        <f t="shared" si="10"/>
        <v>1</v>
      </c>
      <c r="AP11" s="9">
        <f t="shared" si="11"/>
        <v>1</v>
      </c>
      <c r="AQ11" s="9">
        <f t="shared" si="12"/>
        <v>0</v>
      </c>
      <c r="AR11" s="9">
        <f t="shared" si="13"/>
        <v>1</v>
      </c>
      <c r="AS11" s="9">
        <f t="shared" si="14"/>
        <v>1</v>
      </c>
      <c r="AT11" s="9">
        <f t="shared" si="15"/>
        <v>1</v>
      </c>
      <c r="AU11" s="9">
        <f t="shared" si="16"/>
        <v>0</v>
      </c>
      <c r="AV11" s="9">
        <f t="shared" si="17"/>
        <v>0</v>
      </c>
      <c r="AW11" s="9">
        <f t="shared" si="18"/>
        <v>0</v>
      </c>
      <c r="AX11" s="9">
        <f t="shared" si="19"/>
        <v>1</v>
      </c>
      <c r="AY11" s="9">
        <f t="shared" si="20"/>
        <v>1</v>
      </c>
      <c r="AZ11" s="9">
        <f t="shared" si="21"/>
        <v>1</v>
      </c>
      <c r="BA11" s="9">
        <f t="shared" si="22"/>
        <v>1</v>
      </c>
      <c r="BB11" s="9">
        <f t="shared" si="23"/>
        <v>1</v>
      </c>
      <c r="BC11" s="9">
        <f t="shared" si="24"/>
        <v>0</v>
      </c>
      <c r="BD11" s="9">
        <f t="shared" si="25"/>
        <v>1</v>
      </c>
      <c r="BE11" s="9">
        <f t="shared" si="26"/>
        <v>1</v>
      </c>
      <c r="BG11" s="9">
        <f t="shared" si="27"/>
        <v>1</v>
      </c>
      <c r="BH11" s="9" t="e">
        <f t="shared" si="28"/>
        <v>#N/A</v>
      </c>
      <c r="BJ11" s="21"/>
      <c r="BK11" s="82">
        <f>BK10-BK9+BJ11</f>
        <v>0</v>
      </c>
      <c r="BM11" s="21"/>
      <c r="BN11" s="82">
        <f>BN10-BN9+BM11</f>
        <v>0</v>
      </c>
      <c r="BP11" s="21"/>
      <c r="BQ11" s="82">
        <f>BQ10-BQ9+BP11</f>
        <v>0</v>
      </c>
      <c r="BS11" s="21"/>
      <c r="BT11" s="82">
        <f>BT10-BT9+BS11</f>
        <v>0</v>
      </c>
    </row>
    <row r="12" spans="1:72" x14ac:dyDescent="0.2">
      <c r="A12" s="17" t="s">
        <v>8</v>
      </c>
      <c r="B12" s="18">
        <f t="shared" si="0"/>
        <v>10</v>
      </c>
      <c r="C12" s="19">
        <f t="shared" si="1"/>
        <v>1</v>
      </c>
      <c r="D12" s="14" t="s">
        <v>23</v>
      </c>
      <c r="E12" s="14" t="s">
        <v>23</v>
      </c>
      <c r="F12" s="14" t="s">
        <v>454</v>
      </c>
      <c r="G12" s="14" t="s">
        <v>233</v>
      </c>
      <c r="H12" s="14" t="s">
        <v>455</v>
      </c>
      <c r="I12" s="14" t="s">
        <v>456</v>
      </c>
      <c r="J12" s="14" t="s">
        <v>204</v>
      </c>
      <c r="K12" s="14" t="s">
        <v>476</v>
      </c>
      <c r="L12" s="14" t="s">
        <v>457</v>
      </c>
      <c r="M12" s="14" t="s">
        <v>477</v>
      </c>
      <c r="N12" s="14" t="s">
        <v>265</v>
      </c>
      <c r="O12" s="14" t="s">
        <v>54</v>
      </c>
      <c r="P12" s="14" t="s">
        <v>459</v>
      </c>
      <c r="Q12" s="14" t="s">
        <v>460</v>
      </c>
      <c r="R12" s="14" t="s">
        <v>330</v>
      </c>
      <c r="S12" s="14" t="s">
        <v>462</v>
      </c>
      <c r="T12" s="14" t="s">
        <v>471</v>
      </c>
      <c r="U12" s="14" t="s">
        <v>230</v>
      </c>
      <c r="V12" s="14" t="s">
        <v>464</v>
      </c>
      <c r="W12" s="14" t="s">
        <v>472</v>
      </c>
      <c r="X12" s="14" t="s">
        <v>465</v>
      </c>
      <c r="Y12" s="14" t="s">
        <v>260</v>
      </c>
      <c r="Z12" s="14" t="s">
        <v>244</v>
      </c>
      <c r="AA12" s="14" t="s">
        <v>466</v>
      </c>
      <c r="AB12" s="14" t="s">
        <v>235</v>
      </c>
      <c r="AD12" s="15" t="s">
        <v>472</v>
      </c>
      <c r="AE12" s="60" t="s">
        <v>466</v>
      </c>
      <c r="AG12" s="9">
        <f t="shared" si="2"/>
        <v>0</v>
      </c>
      <c r="AH12" s="9">
        <f t="shared" si="3"/>
        <v>0</v>
      </c>
      <c r="AI12" s="9">
        <f t="shared" si="4"/>
        <v>1</v>
      </c>
      <c r="AJ12" s="9">
        <f t="shared" si="5"/>
        <v>0</v>
      </c>
      <c r="AK12" s="9">
        <f t="shared" si="6"/>
        <v>0</v>
      </c>
      <c r="AL12" s="9">
        <f t="shared" si="7"/>
        <v>1</v>
      </c>
      <c r="AM12" s="9">
        <f t="shared" si="8"/>
        <v>1</v>
      </c>
      <c r="AN12" s="9">
        <f t="shared" si="9"/>
        <v>0</v>
      </c>
      <c r="AO12" s="9">
        <f t="shared" si="10"/>
        <v>1</v>
      </c>
      <c r="AP12" s="9">
        <f t="shared" si="11"/>
        <v>0</v>
      </c>
      <c r="AQ12" s="9">
        <f t="shared" si="12"/>
        <v>1</v>
      </c>
      <c r="AR12" s="9">
        <f t="shared" si="13"/>
        <v>0</v>
      </c>
      <c r="AS12" s="9">
        <f t="shared" si="14"/>
        <v>1</v>
      </c>
      <c r="AT12" s="9">
        <f t="shared" si="15"/>
        <v>1</v>
      </c>
      <c r="AU12" s="9">
        <f t="shared" si="16"/>
        <v>1</v>
      </c>
      <c r="AV12" s="9">
        <f t="shared" si="17"/>
        <v>0</v>
      </c>
      <c r="AW12" s="9">
        <f t="shared" si="18"/>
        <v>0</v>
      </c>
      <c r="AX12" s="9">
        <f t="shared" si="19"/>
        <v>0</v>
      </c>
      <c r="AY12" s="9">
        <f t="shared" si="20"/>
        <v>0</v>
      </c>
      <c r="AZ12" s="9">
        <f t="shared" si="21"/>
        <v>1</v>
      </c>
      <c r="BA12" s="9">
        <f t="shared" si="22"/>
        <v>0</v>
      </c>
      <c r="BB12" s="9">
        <f t="shared" si="23"/>
        <v>1</v>
      </c>
      <c r="BC12" s="9">
        <f t="shared" si="24"/>
        <v>0</v>
      </c>
      <c r="BD12" s="9">
        <f t="shared" si="25"/>
        <v>0</v>
      </c>
      <c r="BE12" s="9">
        <f t="shared" si="26"/>
        <v>0</v>
      </c>
      <c r="BG12" s="9">
        <f t="shared" si="27"/>
        <v>1</v>
      </c>
      <c r="BH12" s="9" t="e">
        <f t="shared" si="28"/>
        <v>#N/A</v>
      </c>
      <c r="BJ12" s="24"/>
      <c r="BK12" s="57">
        <v>0</v>
      </c>
      <c r="BM12" s="24"/>
      <c r="BN12" s="57">
        <v>0</v>
      </c>
      <c r="BP12" s="24"/>
      <c r="BQ12" s="57">
        <v>0</v>
      </c>
      <c r="BS12" s="24"/>
      <c r="BT12" s="57">
        <v>0</v>
      </c>
    </row>
    <row r="13" spans="1:72" x14ac:dyDescent="0.2">
      <c r="A13" s="17" t="s">
        <v>9</v>
      </c>
      <c r="B13" s="18">
        <f t="shared" si="0"/>
        <v>11</v>
      </c>
      <c r="C13" s="19">
        <f t="shared" si="1"/>
        <v>1</v>
      </c>
      <c r="D13" s="14" t="s">
        <v>299</v>
      </c>
      <c r="E13" s="14" t="s">
        <v>474</v>
      </c>
      <c r="F13" s="14" t="s">
        <v>454</v>
      </c>
      <c r="G13" s="14" t="s">
        <v>233</v>
      </c>
      <c r="H13" s="14" t="s">
        <v>455</v>
      </c>
      <c r="I13" s="14" t="s">
        <v>456</v>
      </c>
      <c r="J13" s="14" t="s">
        <v>204</v>
      </c>
      <c r="K13" s="14" t="s">
        <v>476</v>
      </c>
      <c r="L13" s="14" t="s">
        <v>457</v>
      </c>
      <c r="M13" s="14" t="s">
        <v>458</v>
      </c>
      <c r="N13" s="14" t="s">
        <v>469</v>
      </c>
      <c r="O13" s="14" t="s">
        <v>54</v>
      </c>
      <c r="P13" s="14" t="s">
        <v>459</v>
      </c>
      <c r="Q13" s="14" t="s">
        <v>351</v>
      </c>
      <c r="R13" s="14" t="s">
        <v>330</v>
      </c>
      <c r="S13" s="14" t="s">
        <v>462</v>
      </c>
      <c r="T13" s="14" t="s">
        <v>471</v>
      </c>
      <c r="U13" s="14" t="s">
        <v>463</v>
      </c>
      <c r="V13" s="14" t="s">
        <v>464</v>
      </c>
      <c r="W13" s="14" t="s">
        <v>472</v>
      </c>
      <c r="X13" s="14" t="s">
        <v>465</v>
      </c>
      <c r="Y13" s="14" t="s">
        <v>260</v>
      </c>
      <c r="Z13" s="14" t="s">
        <v>244</v>
      </c>
      <c r="AA13" s="14" t="s">
        <v>466</v>
      </c>
      <c r="AB13" s="14" t="s">
        <v>235</v>
      </c>
      <c r="AD13" s="60" t="s">
        <v>299</v>
      </c>
      <c r="AE13" s="15" t="s">
        <v>330</v>
      </c>
      <c r="AG13" s="9">
        <f t="shared" si="2"/>
        <v>0</v>
      </c>
      <c r="AH13" s="9">
        <f t="shared" si="3"/>
        <v>1</v>
      </c>
      <c r="AI13" s="9">
        <f t="shared" si="4"/>
        <v>1</v>
      </c>
      <c r="AJ13" s="9">
        <f t="shared" si="5"/>
        <v>0</v>
      </c>
      <c r="AK13" s="9">
        <f t="shared" si="6"/>
        <v>0</v>
      </c>
      <c r="AL13" s="9">
        <f t="shared" si="7"/>
        <v>1</v>
      </c>
      <c r="AM13" s="9">
        <f t="shared" si="8"/>
        <v>1</v>
      </c>
      <c r="AN13" s="9">
        <f t="shared" si="9"/>
        <v>0</v>
      </c>
      <c r="AO13" s="9">
        <f t="shared" si="10"/>
        <v>1</v>
      </c>
      <c r="AP13" s="9">
        <f t="shared" si="11"/>
        <v>1</v>
      </c>
      <c r="AQ13" s="9">
        <f t="shared" si="12"/>
        <v>0</v>
      </c>
      <c r="AR13" s="9">
        <f t="shared" si="13"/>
        <v>0</v>
      </c>
      <c r="AS13" s="9">
        <f t="shared" si="14"/>
        <v>1</v>
      </c>
      <c r="AT13" s="9">
        <f t="shared" si="15"/>
        <v>0</v>
      </c>
      <c r="AU13" s="9">
        <f t="shared" si="16"/>
        <v>1</v>
      </c>
      <c r="AV13" s="9">
        <f t="shared" si="17"/>
        <v>0</v>
      </c>
      <c r="AW13" s="9">
        <f t="shared" si="18"/>
        <v>0</v>
      </c>
      <c r="AX13" s="9">
        <f t="shared" si="19"/>
        <v>1</v>
      </c>
      <c r="AY13" s="9">
        <f t="shared" si="20"/>
        <v>0</v>
      </c>
      <c r="AZ13" s="9">
        <f t="shared" si="21"/>
        <v>1</v>
      </c>
      <c r="BA13" s="9">
        <f t="shared" si="22"/>
        <v>0</v>
      </c>
      <c r="BB13" s="9">
        <f t="shared" si="23"/>
        <v>1</v>
      </c>
      <c r="BC13" s="9">
        <f t="shared" si="24"/>
        <v>0</v>
      </c>
      <c r="BD13" s="9">
        <f t="shared" si="25"/>
        <v>0</v>
      </c>
      <c r="BE13" s="9">
        <f t="shared" si="26"/>
        <v>0</v>
      </c>
      <c r="BG13" s="9" t="e">
        <f t="shared" si="27"/>
        <v>#N/A</v>
      </c>
      <c r="BH13" s="9">
        <f t="shared" si="28"/>
        <v>1</v>
      </c>
      <c r="BJ13" s="23"/>
      <c r="BK13" s="58">
        <v>0</v>
      </c>
      <c r="BM13" s="23"/>
      <c r="BN13" s="58">
        <v>0</v>
      </c>
      <c r="BP13" s="23"/>
      <c r="BQ13" s="58">
        <v>0</v>
      </c>
      <c r="BS13" s="23"/>
      <c r="BT13" s="58">
        <v>0</v>
      </c>
    </row>
    <row r="14" spans="1:72" x14ac:dyDescent="0.2">
      <c r="A14" s="17" t="s">
        <v>26</v>
      </c>
      <c r="B14" s="84" t="s">
        <v>24</v>
      </c>
      <c r="C14" s="85" t="s">
        <v>24</v>
      </c>
      <c r="D14" s="14" t="s">
        <v>23</v>
      </c>
      <c r="E14" s="14" t="s">
        <v>23</v>
      </c>
      <c r="F14" s="14" t="s">
        <v>23</v>
      </c>
      <c r="G14" s="14" t="s">
        <v>23</v>
      </c>
      <c r="H14" s="14" t="s">
        <v>23</v>
      </c>
      <c r="I14" s="14" t="s">
        <v>23</v>
      </c>
      <c r="J14" s="14" t="s">
        <v>23</v>
      </c>
      <c r="K14" s="14" t="s">
        <v>23</v>
      </c>
      <c r="L14" s="14" t="s">
        <v>23</v>
      </c>
      <c r="M14" s="14" t="s">
        <v>23</v>
      </c>
      <c r="N14" s="14" t="s">
        <v>23</v>
      </c>
      <c r="O14" s="14" t="s">
        <v>23</v>
      </c>
      <c r="P14" s="14" t="s">
        <v>23</v>
      </c>
      <c r="Q14" s="14" t="s">
        <v>23</v>
      </c>
      <c r="R14" s="14" t="s">
        <v>23</v>
      </c>
      <c r="S14" s="14" t="s">
        <v>23</v>
      </c>
      <c r="T14" s="14" t="s">
        <v>23</v>
      </c>
      <c r="U14" s="14" t="s">
        <v>23</v>
      </c>
      <c r="V14" s="14" t="s">
        <v>23</v>
      </c>
      <c r="W14" s="14" t="s">
        <v>23</v>
      </c>
      <c r="X14" s="14" t="s">
        <v>23</v>
      </c>
      <c r="Y14" s="14" t="s">
        <v>23</v>
      </c>
      <c r="Z14" s="14" t="s">
        <v>23</v>
      </c>
      <c r="AA14" s="14" t="s">
        <v>23</v>
      </c>
      <c r="AB14" s="14" t="s">
        <v>23</v>
      </c>
      <c r="AD14" s="60" t="s">
        <v>23</v>
      </c>
      <c r="AE14" s="60" t="s">
        <v>23</v>
      </c>
      <c r="AG14" s="9">
        <f t="shared" si="2"/>
        <v>0</v>
      </c>
      <c r="AH14" s="9">
        <f t="shared" si="3"/>
        <v>0</v>
      </c>
      <c r="AI14" s="9">
        <f t="shared" si="4"/>
        <v>0</v>
      </c>
      <c r="AJ14" s="9">
        <f t="shared" si="5"/>
        <v>0</v>
      </c>
      <c r="AK14" s="9">
        <f t="shared" si="6"/>
        <v>0</v>
      </c>
      <c r="AL14" s="9">
        <f t="shared" si="7"/>
        <v>0</v>
      </c>
      <c r="AM14" s="9">
        <f t="shared" si="8"/>
        <v>0</v>
      </c>
      <c r="AN14" s="9">
        <f t="shared" si="9"/>
        <v>0</v>
      </c>
      <c r="AO14" s="9">
        <f t="shared" si="10"/>
        <v>0</v>
      </c>
      <c r="AP14" s="9">
        <f t="shared" si="11"/>
        <v>0</v>
      </c>
      <c r="AQ14" s="9">
        <f t="shared" si="12"/>
        <v>0</v>
      </c>
      <c r="AR14" s="9">
        <f t="shared" si="13"/>
        <v>0</v>
      </c>
      <c r="AS14" s="9">
        <f t="shared" si="14"/>
        <v>0</v>
      </c>
      <c r="AT14" s="9">
        <f t="shared" si="15"/>
        <v>0</v>
      </c>
      <c r="AU14" s="9">
        <f t="shared" si="16"/>
        <v>0</v>
      </c>
      <c r="AV14" s="9">
        <f t="shared" si="17"/>
        <v>0</v>
      </c>
      <c r="AW14" s="9">
        <f t="shared" si="18"/>
        <v>0</v>
      </c>
      <c r="AX14" s="9">
        <f t="shared" si="19"/>
        <v>0</v>
      </c>
      <c r="AY14" s="9">
        <f t="shared" si="20"/>
        <v>0</v>
      </c>
      <c r="AZ14" s="9">
        <f t="shared" si="21"/>
        <v>0</v>
      </c>
      <c r="BA14" s="9">
        <f t="shared" si="22"/>
        <v>0</v>
      </c>
      <c r="BB14" s="9">
        <f t="shared" si="23"/>
        <v>0</v>
      </c>
      <c r="BC14" s="9">
        <f t="shared" si="24"/>
        <v>0</v>
      </c>
      <c r="BD14" s="9">
        <f t="shared" si="25"/>
        <v>0</v>
      </c>
      <c r="BE14" s="9">
        <f t="shared" si="26"/>
        <v>0</v>
      </c>
      <c r="BG14" s="9" t="e">
        <f t="shared" si="27"/>
        <v>#N/A</v>
      </c>
      <c r="BH14" s="9" t="e">
        <f t="shared" si="28"/>
        <v>#N/A</v>
      </c>
      <c r="BJ14" s="21"/>
      <c r="BK14" s="82">
        <f>BK13-BK12+BJ14</f>
        <v>0</v>
      </c>
      <c r="BM14" s="21"/>
      <c r="BN14" s="82">
        <f>BN13-BN12+BM14</f>
        <v>0</v>
      </c>
      <c r="BP14" s="21"/>
      <c r="BQ14" s="82">
        <f>BQ13-BQ12+BP14</f>
        <v>0</v>
      </c>
      <c r="BS14" s="21"/>
      <c r="BT14" s="82">
        <f>BT13-BT12+BS14</f>
        <v>0</v>
      </c>
    </row>
    <row r="15" spans="1:72" x14ac:dyDescent="0.2">
      <c r="A15" s="17" t="s">
        <v>10</v>
      </c>
      <c r="B15" s="15">
        <f t="shared" si="0"/>
        <v>11</v>
      </c>
      <c r="C15" s="19">
        <f t="shared" si="1"/>
        <v>1</v>
      </c>
      <c r="D15" s="14" t="s">
        <v>299</v>
      </c>
      <c r="E15" s="14" t="s">
        <v>41</v>
      </c>
      <c r="F15" s="14" t="s">
        <v>454</v>
      </c>
      <c r="G15" s="14" t="s">
        <v>233</v>
      </c>
      <c r="H15" s="14" t="s">
        <v>158</v>
      </c>
      <c r="I15" s="14" t="s">
        <v>456</v>
      </c>
      <c r="J15" s="14" t="s">
        <v>468</v>
      </c>
      <c r="K15" s="14" t="s">
        <v>380</v>
      </c>
      <c r="L15" s="14" t="s">
        <v>457</v>
      </c>
      <c r="M15" s="14" t="s">
        <v>477</v>
      </c>
      <c r="N15" s="14" t="s">
        <v>265</v>
      </c>
      <c r="O15" s="14" t="s">
        <v>54</v>
      </c>
      <c r="P15" s="14" t="s">
        <v>459</v>
      </c>
      <c r="Q15" s="14" t="s">
        <v>351</v>
      </c>
      <c r="R15" s="14" t="s">
        <v>330</v>
      </c>
      <c r="S15" s="14" t="s">
        <v>462</v>
      </c>
      <c r="T15" s="14" t="s">
        <v>203</v>
      </c>
      <c r="U15" s="14" t="s">
        <v>230</v>
      </c>
      <c r="V15" s="14" t="s">
        <v>464</v>
      </c>
      <c r="W15" s="14" t="s">
        <v>353</v>
      </c>
      <c r="X15" s="14" t="s">
        <v>465</v>
      </c>
      <c r="Y15" s="14" t="s">
        <v>260</v>
      </c>
      <c r="Z15" s="14" t="s">
        <v>128</v>
      </c>
      <c r="AA15" s="14" t="s">
        <v>466</v>
      </c>
      <c r="AB15" s="14" t="s">
        <v>235</v>
      </c>
      <c r="AD15" s="15" t="s">
        <v>467</v>
      </c>
      <c r="AE15" s="60" t="s">
        <v>353</v>
      </c>
      <c r="AG15" s="9">
        <f t="shared" si="2"/>
        <v>0</v>
      </c>
      <c r="AH15" s="9">
        <f t="shared" si="3"/>
        <v>0</v>
      </c>
      <c r="AI15" s="9">
        <f t="shared" si="4"/>
        <v>1</v>
      </c>
      <c r="AJ15" s="9">
        <f t="shared" si="5"/>
        <v>0</v>
      </c>
      <c r="AK15" s="9">
        <f t="shared" si="6"/>
        <v>1</v>
      </c>
      <c r="AL15" s="9">
        <f t="shared" si="7"/>
        <v>1</v>
      </c>
      <c r="AM15" s="9">
        <f t="shared" si="8"/>
        <v>0</v>
      </c>
      <c r="AN15" s="9">
        <f t="shared" si="9"/>
        <v>1</v>
      </c>
      <c r="AO15" s="9">
        <f t="shared" si="10"/>
        <v>1</v>
      </c>
      <c r="AP15" s="9">
        <f t="shared" si="11"/>
        <v>0</v>
      </c>
      <c r="AQ15" s="9">
        <f t="shared" si="12"/>
        <v>1</v>
      </c>
      <c r="AR15" s="9">
        <f t="shared" si="13"/>
        <v>0</v>
      </c>
      <c r="AS15" s="9">
        <f t="shared" si="14"/>
        <v>1</v>
      </c>
      <c r="AT15" s="9">
        <f t="shared" si="15"/>
        <v>0</v>
      </c>
      <c r="AU15" s="9">
        <f t="shared" si="16"/>
        <v>1</v>
      </c>
      <c r="AV15" s="9">
        <f t="shared" si="17"/>
        <v>0</v>
      </c>
      <c r="AW15" s="9">
        <f t="shared" si="18"/>
        <v>1</v>
      </c>
      <c r="AX15" s="9">
        <f t="shared" si="19"/>
        <v>0</v>
      </c>
      <c r="AY15" s="9">
        <f t="shared" si="20"/>
        <v>0</v>
      </c>
      <c r="AZ15" s="9">
        <f t="shared" si="21"/>
        <v>0</v>
      </c>
      <c r="BA15" s="9">
        <f t="shared" si="22"/>
        <v>0</v>
      </c>
      <c r="BB15" s="9">
        <f t="shared" si="23"/>
        <v>1</v>
      </c>
      <c r="BC15" s="9">
        <f t="shared" si="24"/>
        <v>1</v>
      </c>
      <c r="BD15" s="9">
        <f t="shared" si="25"/>
        <v>0</v>
      </c>
      <c r="BE15" s="9">
        <f t="shared" si="26"/>
        <v>0</v>
      </c>
      <c r="BG15" s="9">
        <f t="shared" si="27"/>
        <v>1</v>
      </c>
      <c r="BH15" s="9" t="e">
        <f t="shared" si="28"/>
        <v>#N/A</v>
      </c>
      <c r="BJ15" s="24"/>
      <c r="BK15" s="57">
        <v>0</v>
      </c>
      <c r="BM15" s="24"/>
      <c r="BN15" s="57">
        <v>0</v>
      </c>
      <c r="BP15" s="24"/>
      <c r="BQ15" s="57">
        <v>0</v>
      </c>
    </row>
    <row r="16" spans="1:72" x14ac:dyDescent="0.2">
      <c r="A16" s="17" t="s">
        <v>11</v>
      </c>
      <c r="B16" s="15">
        <f t="shared" si="0"/>
        <v>14</v>
      </c>
      <c r="C16" s="19">
        <f t="shared" si="1"/>
        <v>0</v>
      </c>
      <c r="D16" s="14" t="s">
        <v>299</v>
      </c>
      <c r="E16" s="14" t="s">
        <v>474</v>
      </c>
      <c r="F16" s="14" t="s">
        <v>454</v>
      </c>
      <c r="G16" s="14" t="s">
        <v>475</v>
      </c>
      <c r="H16" s="14" t="s">
        <v>455</v>
      </c>
      <c r="I16" s="14" t="s">
        <v>456</v>
      </c>
      <c r="J16" s="14" t="s">
        <v>204</v>
      </c>
      <c r="K16" s="14" t="s">
        <v>380</v>
      </c>
      <c r="L16" s="14" t="s">
        <v>457</v>
      </c>
      <c r="M16" s="14" t="s">
        <v>458</v>
      </c>
      <c r="N16" s="14" t="s">
        <v>469</v>
      </c>
      <c r="O16" s="14" t="s">
        <v>470</v>
      </c>
      <c r="P16" s="14" t="s">
        <v>459</v>
      </c>
      <c r="Q16" s="14" t="s">
        <v>460</v>
      </c>
      <c r="R16" s="14" t="s">
        <v>461</v>
      </c>
      <c r="S16" s="14" t="s">
        <v>462</v>
      </c>
      <c r="T16" s="14" t="s">
        <v>471</v>
      </c>
      <c r="U16" s="14" t="s">
        <v>463</v>
      </c>
      <c r="V16" s="14" t="s">
        <v>464</v>
      </c>
      <c r="W16" s="14" t="s">
        <v>472</v>
      </c>
      <c r="X16" s="14" t="s">
        <v>465</v>
      </c>
      <c r="Y16" s="14" t="s">
        <v>260</v>
      </c>
      <c r="Z16" s="14" t="s">
        <v>244</v>
      </c>
      <c r="AA16" s="14" t="s">
        <v>466</v>
      </c>
      <c r="AB16" s="14" t="s">
        <v>235</v>
      </c>
      <c r="AD16" s="60" t="s">
        <v>465</v>
      </c>
      <c r="AE16" s="60" t="s">
        <v>299</v>
      </c>
      <c r="AG16" s="9">
        <f t="shared" si="2"/>
        <v>0</v>
      </c>
      <c r="AH16" s="9">
        <f t="shared" si="3"/>
        <v>1</v>
      </c>
      <c r="AI16" s="9">
        <f t="shared" si="4"/>
        <v>1</v>
      </c>
      <c r="AJ16" s="9">
        <f t="shared" si="5"/>
        <v>1</v>
      </c>
      <c r="AK16" s="9">
        <f t="shared" si="6"/>
        <v>0</v>
      </c>
      <c r="AL16" s="9">
        <f t="shared" si="7"/>
        <v>1</v>
      </c>
      <c r="AM16" s="9">
        <f t="shared" si="8"/>
        <v>1</v>
      </c>
      <c r="AN16" s="9">
        <f t="shared" si="9"/>
        <v>1</v>
      </c>
      <c r="AO16" s="9">
        <f t="shared" si="10"/>
        <v>1</v>
      </c>
      <c r="AP16" s="9">
        <f t="shared" si="11"/>
        <v>1</v>
      </c>
      <c r="AQ16" s="9">
        <f t="shared" si="12"/>
        <v>0</v>
      </c>
      <c r="AR16" s="9">
        <f t="shared" si="13"/>
        <v>1</v>
      </c>
      <c r="AS16" s="9">
        <f t="shared" si="14"/>
        <v>1</v>
      </c>
      <c r="AT16" s="9">
        <f t="shared" si="15"/>
        <v>1</v>
      </c>
      <c r="AU16" s="9">
        <f t="shared" si="16"/>
        <v>0</v>
      </c>
      <c r="AV16" s="9">
        <f t="shared" si="17"/>
        <v>0</v>
      </c>
      <c r="AW16" s="9">
        <f t="shared" si="18"/>
        <v>0</v>
      </c>
      <c r="AX16" s="9">
        <f t="shared" si="19"/>
        <v>1</v>
      </c>
      <c r="AY16" s="9">
        <f t="shared" si="20"/>
        <v>0</v>
      </c>
      <c r="AZ16" s="9">
        <f t="shared" si="21"/>
        <v>1</v>
      </c>
      <c r="BA16" s="9">
        <f t="shared" si="22"/>
        <v>0</v>
      </c>
      <c r="BB16" s="9">
        <f t="shared" si="23"/>
        <v>1</v>
      </c>
      <c r="BC16" s="9">
        <f t="shared" si="24"/>
        <v>0</v>
      </c>
      <c r="BD16" s="9">
        <f t="shared" si="25"/>
        <v>0</v>
      </c>
      <c r="BE16" s="9">
        <f t="shared" si="26"/>
        <v>0</v>
      </c>
      <c r="BG16" s="9" t="e">
        <f t="shared" si="27"/>
        <v>#N/A</v>
      </c>
      <c r="BH16" s="9" t="e">
        <f t="shared" si="28"/>
        <v>#N/A</v>
      </c>
      <c r="BJ16" s="23"/>
      <c r="BK16" s="58">
        <v>0</v>
      </c>
      <c r="BM16" s="23"/>
      <c r="BN16" s="58">
        <v>0</v>
      </c>
      <c r="BP16" s="23"/>
      <c r="BQ16" s="58">
        <v>0</v>
      </c>
    </row>
    <row r="17" spans="1:69" x14ac:dyDescent="0.2">
      <c r="A17" s="17" t="s">
        <v>12</v>
      </c>
      <c r="B17" s="18">
        <f t="shared" si="0"/>
        <v>14</v>
      </c>
      <c r="C17" s="19">
        <f t="shared" si="1"/>
        <v>1</v>
      </c>
      <c r="D17" s="14" t="s">
        <v>299</v>
      </c>
      <c r="E17" s="14" t="s">
        <v>474</v>
      </c>
      <c r="F17" s="14" t="s">
        <v>454</v>
      </c>
      <c r="G17" s="14" t="s">
        <v>475</v>
      </c>
      <c r="H17" s="14" t="s">
        <v>455</v>
      </c>
      <c r="I17" s="14" t="s">
        <v>456</v>
      </c>
      <c r="J17" s="14" t="s">
        <v>204</v>
      </c>
      <c r="K17" s="14" t="s">
        <v>476</v>
      </c>
      <c r="L17" s="14" t="s">
        <v>457</v>
      </c>
      <c r="M17" s="14" t="s">
        <v>458</v>
      </c>
      <c r="N17" s="14" t="s">
        <v>469</v>
      </c>
      <c r="O17" s="14" t="s">
        <v>470</v>
      </c>
      <c r="P17" s="14" t="s">
        <v>459</v>
      </c>
      <c r="Q17" s="14" t="s">
        <v>460</v>
      </c>
      <c r="R17" s="14" t="s">
        <v>330</v>
      </c>
      <c r="S17" s="14" t="s">
        <v>462</v>
      </c>
      <c r="T17" s="14" t="s">
        <v>471</v>
      </c>
      <c r="U17" s="14" t="s">
        <v>230</v>
      </c>
      <c r="V17" s="14" t="s">
        <v>464</v>
      </c>
      <c r="W17" s="14" t="s">
        <v>472</v>
      </c>
      <c r="X17" s="14" t="s">
        <v>465</v>
      </c>
      <c r="Y17" s="14" t="s">
        <v>260</v>
      </c>
      <c r="Z17" s="14" t="s">
        <v>244</v>
      </c>
      <c r="AA17" s="14" t="s">
        <v>473</v>
      </c>
      <c r="AB17" s="14" t="s">
        <v>235</v>
      </c>
      <c r="AD17" s="15" t="s">
        <v>459</v>
      </c>
      <c r="AE17" s="60" t="s">
        <v>476</v>
      </c>
      <c r="AG17" s="9">
        <f t="shared" si="2"/>
        <v>0</v>
      </c>
      <c r="AH17" s="9">
        <f t="shared" si="3"/>
        <v>1</v>
      </c>
      <c r="AI17" s="9">
        <f t="shared" si="4"/>
        <v>1</v>
      </c>
      <c r="AJ17" s="9">
        <f t="shared" si="5"/>
        <v>1</v>
      </c>
      <c r="AK17" s="9">
        <f t="shared" si="6"/>
        <v>0</v>
      </c>
      <c r="AL17" s="9">
        <f t="shared" si="7"/>
        <v>1</v>
      </c>
      <c r="AM17" s="9">
        <f t="shared" si="8"/>
        <v>1</v>
      </c>
      <c r="AN17" s="9">
        <f t="shared" si="9"/>
        <v>0</v>
      </c>
      <c r="AO17" s="9">
        <f t="shared" si="10"/>
        <v>1</v>
      </c>
      <c r="AP17" s="9">
        <f t="shared" si="11"/>
        <v>1</v>
      </c>
      <c r="AQ17" s="9">
        <f t="shared" si="12"/>
        <v>0</v>
      </c>
      <c r="AR17" s="9">
        <f t="shared" si="13"/>
        <v>1</v>
      </c>
      <c r="AS17" s="9">
        <f t="shared" si="14"/>
        <v>1</v>
      </c>
      <c r="AT17" s="9">
        <f t="shared" si="15"/>
        <v>1</v>
      </c>
      <c r="AU17" s="9">
        <f t="shared" si="16"/>
        <v>1</v>
      </c>
      <c r="AV17" s="9">
        <f t="shared" si="17"/>
        <v>0</v>
      </c>
      <c r="AW17" s="9">
        <f t="shared" si="18"/>
        <v>0</v>
      </c>
      <c r="AX17" s="9">
        <f t="shared" si="19"/>
        <v>0</v>
      </c>
      <c r="AY17" s="9">
        <f t="shared" si="20"/>
        <v>0</v>
      </c>
      <c r="AZ17" s="9">
        <f t="shared" si="21"/>
        <v>1</v>
      </c>
      <c r="BA17" s="9">
        <f t="shared" si="22"/>
        <v>0</v>
      </c>
      <c r="BB17" s="9">
        <f t="shared" si="23"/>
        <v>1</v>
      </c>
      <c r="BC17" s="9">
        <f t="shared" si="24"/>
        <v>0</v>
      </c>
      <c r="BD17" s="9">
        <f t="shared" si="25"/>
        <v>1</v>
      </c>
      <c r="BE17" s="9">
        <f t="shared" si="26"/>
        <v>0</v>
      </c>
      <c r="BG17" s="9">
        <f t="shared" si="27"/>
        <v>1</v>
      </c>
      <c r="BH17" s="9" t="e">
        <f t="shared" si="28"/>
        <v>#N/A</v>
      </c>
      <c r="BJ17" s="21"/>
      <c r="BK17" s="82">
        <f>BK16-BK15+BJ17</f>
        <v>0</v>
      </c>
      <c r="BM17" s="21"/>
      <c r="BN17" s="82">
        <f>BN16-BN15+BM17</f>
        <v>0</v>
      </c>
      <c r="BP17" s="21"/>
      <c r="BQ17" s="82">
        <f>BQ16-BQ15+BP17</f>
        <v>0</v>
      </c>
    </row>
    <row r="18" spans="1:69" x14ac:dyDescent="0.2">
      <c r="A18" s="17" t="s">
        <v>13</v>
      </c>
      <c r="B18" s="18">
        <f t="shared" si="0"/>
        <v>8</v>
      </c>
      <c r="C18" s="19">
        <f t="shared" si="1"/>
        <v>1</v>
      </c>
      <c r="D18" s="14" t="s">
        <v>23</v>
      </c>
      <c r="E18" s="14" t="s">
        <v>23</v>
      </c>
      <c r="F18" s="14" t="s">
        <v>53</v>
      </c>
      <c r="G18" s="14" t="s">
        <v>475</v>
      </c>
      <c r="H18" s="14" t="s">
        <v>455</v>
      </c>
      <c r="I18" s="14" t="s">
        <v>311</v>
      </c>
      <c r="J18" s="14" t="s">
        <v>468</v>
      </c>
      <c r="K18" s="14" t="s">
        <v>476</v>
      </c>
      <c r="L18" s="14" t="s">
        <v>314</v>
      </c>
      <c r="M18" s="14" t="s">
        <v>477</v>
      </c>
      <c r="N18" s="14" t="s">
        <v>469</v>
      </c>
      <c r="O18" s="14" t="s">
        <v>470</v>
      </c>
      <c r="P18" s="14" t="s">
        <v>310</v>
      </c>
      <c r="Q18" s="14" t="s">
        <v>460</v>
      </c>
      <c r="R18" s="14" t="s">
        <v>330</v>
      </c>
      <c r="S18" s="14" t="s">
        <v>462</v>
      </c>
      <c r="T18" s="14" t="s">
        <v>471</v>
      </c>
      <c r="U18" s="14" t="s">
        <v>230</v>
      </c>
      <c r="V18" s="14" t="s">
        <v>464</v>
      </c>
      <c r="W18" s="14" t="s">
        <v>472</v>
      </c>
      <c r="X18" s="14" t="s">
        <v>478</v>
      </c>
      <c r="Y18" s="14" t="s">
        <v>389</v>
      </c>
      <c r="Z18" s="14" t="s">
        <v>244</v>
      </c>
      <c r="AA18" s="14" t="s">
        <v>473</v>
      </c>
      <c r="AB18" s="14" t="s">
        <v>467</v>
      </c>
      <c r="AD18" s="15" t="s">
        <v>473</v>
      </c>
      <c r="AE18" s="60" t="s">
        <v>461</v>
      </c>
      <c r="AG18" s="9">
        <f t="shared" si="2"/>
        <v>0</v>
      </c>
      <c r="AH18" s="9">
        <f t="shared" si="3"/>
        <v>0</v>
      </c>
      <c r="AI18" s="9">
        <f t="shared" si="4"/>
        <v>0</v>
      </c>
      <c r="AJ18" s="9">
        <f t="shared" si="5"/>
        <v>1</v>
      </c>
      <c r="AK18" s="9">
        <f t="shared" si="6"/>
        <v>0</v>
      </c>
      <c r="AL18" s="9">
        <f t="shared" si="7"/>
        <v>0</v>
      </c>
      <c r="AM18" s="9">
        <f t="shared" si="8"/>
        <v>0</v>
      </c>
      <c r="AN18" s="9">
        <f t="shared" si="9"/>
        <v>0</v>
      </c>
      <c r="AO18" s="9">
        <f t="shared" si="10"/>
        <v>0</v>
      </c>
      <c r="AP18" s="9">
        <f t="shared" si="11"/>
        <v>0</v>
      </c>
      <c r="AQ18" s="9">
        <f t="shared" si="12"/>
        <v>0</v>
      </c>
      <c r="AR18" s="9">
        <f t="shared" si="13"/>
        <v>1</v>
      </c>
      <c r="AS18" s="9">
        <f t="shared" si="14"/>
        <v>0</v>
      </c>
      <c r="AT18" s="9">
        <f t="shared" si="15"/>
        <v>1</v>
      </c>
      <c r="AU18" s="9">
        <f t="shared" si="16"/>
        <v>1</v>
      </c>
      <c r="AV18" s="9">
        <f t="shared" si="17"/>
        <v>0</v>
      </c>
      <c r="AW18" s="9">
        <f t="shared" si="18"/>
        <v>0</v>
      </c>
      <c r="AX18" s="9">
        <f t="shared" si="19"/>
        <v>0</v>
      </c>
      <c r="AY18" s="9">
        <f t="shared" si="20"/>
        <v>0</v>
      </c>
      <c r="AZ18" s="9">
        <f t="shared" si="21"/>
        <v>1</v>
      </c>
      <c r="BA18" s="9">
        <f t="shared" si="22"/>
        <v>1</v>
      </c>
      <c r="BB18" s="9">
        <f t="shared" si="23"/>
        <v>0</v>
      </c>
      <c r="BC18" s="9">
        <f t="shared" si="24"/>
        <v>0</v>
      </c>
      <c r="BD18" s="9">
        <f t="shared" si="25"/>
        <v>1</v>
      </c>
      <c r="BE18" s="9">
        <f t="shared" si="26"/>
        <v>1</v>
      </c>
      <c r="BG18" s="9">
        <f t="shared" si="27"/>
        <v>1</v>
      </c>
      <c r="BH18" s="9" t="e">
        <f t="shared" si="28"/>
        <v>#N/A</v>
      </c>
      <c r="BJ18" s="24"/>
      <c r="BK18" s="57">
        <v>0</v>
      </c>
      <c r="BM18" s="24"/>
      <c r="BN18" s="57">
        <v>0</v>
      </c>
      <c r="BP18" s="24"/>
      <c r="BQ18" s="57">
        <v>0</v>
      </c>
    </row>
    <row r="19" spans="1:69" x14ac:dyDescent="0.2">
      <c r="A19" s="17" t="s">
        <v>14</v>
      </c>
      <c r="B19" s="18">
        <f t="shared" si="0"/>
        <v>10</v>
      </c>
      <c r="C19" s="19">
        <f t="shared" si="1"/>
        <v>0</v>
      </c>
      <c r="D19" s="14" t="s">
        <v>299</v>
      </c>
      <c r="E19" s="14" t="s">
        <v>41</v>
      </c>
      <c r="F19" s="14" t="s">
        <v>53</v>
      </c>
      <c r="G19" s="14" t="s">
        <v>233</v>
      </c>
      <c r="H19" s="14" t="s">
        <v>158</v>
      </c>
      <c r="I19" s="14" t="s">
        <v>456</v>
      </c>
      <c r="J19" s="14" t="s">
        <v>468</v>
      </c>
      <c r="K19" s="14" t="s">
        <v>476</v>
      </c>
      <c r="L19" s="14" t="s">
        <v>457</v>
      </c>
      <c r="M19" s="14" t="s">
        <v>458</v>
      </c>
      <c r="N19" s="14" t="s">
        <v>469</v>
      </c>
      <c r="O19" s="14" t="s">
        <v>470</v>
      </c>
      <c r="P19" s="14" t="s">
        <v>310</v>
      </c>
      <c r="Q19" s="14" t="s">
        <v>351</v>
      </c>
      <c r="R19" s="14" t="s">
        <v>461</v>
      </c>
      <c r="S19" s="14" t="s">
        <v>462</v>
      </c>
      <c r="T19" s="14" t="s">
        <v>203</v>
      </c>
      <c r="U19" s="14" t="s">
        <v>230</v>
      </c>
      <c r="V19" s="14" t="s">
        <v>464</v>
      </c>
      <c r="W19" s="14" t="s">
        <v>472</v>
      </c>
      <c r="X19" s="14" t="s">
        <v>465</v>
      </c>
      <c r="Y19" s="14" t="s">
        <v>260</v>
      </c>
      <c r="Z19" s="14" t="s">
        <v>128</v>
      </c>
      <c r="AA19" s="14" t="s">
        <v>466</v>
      </c>
      <c r="AB19" s="14" t="s">
        <v>467</v>
      </c>
      <c r="AD19" s="60" t="s">
        <v>464</v>
      </c>
      <c r="AE19" s="60" t="s">
        <v>462</v>
      </c>
      <c r="AG19" s="9">
        <f t="shared" si="2"/>
        <v>0</v>
      </c>
      <c r="AH19" s="9">
        <f t="shared" si="3"/>
        <v>0</v>
      </c>
      <c r="AI19" s="9">
        <f t="shared" si="4"/>
        <v>0</v>
      </c>
      <c r="AJ19" s="9">
        <f t="shared" si="5"/>
        <v>0</v>
      </c>
      <c r="AK19" s="9">
        <f t="shared" si="6"/>
        <v>1</v>
      </c>
      <c r="AL19" s="9">
        <f t="shared" si="7"/>
        <v>1</v>
      </c>
      <c r="AM19" s="9">
        <f t="shared" si="8"/>
        <v>0</v>
      </c>
      <c r="AN19" s="9">
        <f t="shared" si="9"/>
        <v>0</v>
      </c>
      <c r="AO19" s="9">
        <f t="shared" si="10"/>
        <v>1</v>
      </c>
      <c r="AP19" s="9">
        <f t="shared" si="11"/>
        <v>1</v>
      </c>
      <c r="AQ19" s="9">
        <f t="shared" si="12"/>
        <v>0</v>
      </c>
      <c r="AR19" s="9">
        <f t="shared" si="13"/>
        <v>1</v>
      </c>
      <c r="AS19" s="9">
        <f t="shared" si="14"/>
        <v>0</v>
      </c>
      <c r="AT19" s="9">
        <f t="shared" si="15"/>
        <v>0</v>
      </c>
      <c r="AU19" s="9">
        <f t="shared" si="16"/>
        <v>0</v>
      </c>
      <c r="AV19" s="9">
        <f t="shared" si="17"/>
        <v>0</v>
      </c>
      <c r="AW19" s="9">
        <f t="shared" si="18"/>
        <v>1</v>
      </c>
      <c r="AX19" s="9">
        <f t="shared" si="19"/>
        <v>0</v>
      </c>
      <c r="AY19" s="9">
        <f t="shared" si="20"/>
        <v>0</v>
      </c>
      <c r="AZ19" s="9">
        <f t="shared" si="21"/>
        <v>1</v>
      </c>
      <c r="BA19" s="9">
        <f t="shared" si="22"/>
        <v>0</v>
      </c>
      <c r="BB19" s="9">
        <f t="shared" si="23"/>
        <v>1</v>
      </c>
      <c r="BC19" s="9">
        <f t="shared" si="24"/>
        <v>1</v>
      </c>
      <c r="BD19" s="9">
        <f t="shared" si="25"/>
        <v>0</v>
      </c>
      <c r="BE19" s="9">
        <f t="shared" si="26"/>
        <v>1</v>
      </c>
      <c r="BG19" s="9" t="e">
        <f t="shared" si="27"/>
        <v>#N/A</v>
      </c>
      <c r="BH19" s="9" t="e">
        <f t="shared" si="28"/>
        <v>#N/A</v>
      </c>
      <c r="BJ19" s="23"/>
      <c r="BK19" s="58">
        <v>0</v>
      </c>
      <c r="BM19" s="23"/>
      <c r="BN19" s="58">
        <v>0</v>
      </c>
      <c r="BP19" s="23"/>
      <c r="BQ19" s="58">
        <v>0</v>
      </c>
    </row>
    <row r="20" spans="1:69" x14ac:dyDescent="0.2">
      <c r="A20" s="17" t="s">
        <v>22</v>
      </c>
      <c r="B20" s="18">
        <f t="shared" si="0"/>
        <v>14</v>
      </c>
      <c r="C20" s="19">
        <f t="shared" si="1"/>
        <v>1</v>
      </c>
      <c r="D20" s="14" t="s">
        <v>299</v>
      </c>
      <c r="E20" s="14" t="s">
        <v>474</v>
      </c>
      <c r="F20" s="14" t="s">
        <v>454</v>
      </c>
      <c r="G20" s="14" t="s">
        <v>475</v>
      </c>
      <c r="H20" s="14" t="s">
        <v>455</v>
      </c>
      <c r="I20" s="14" t="s">
        <v>456</v>
      </c>
      <c r="J20" s="14" t="s">
        <v>468</v>
      </c>
      <c r="K20" s="14" t="s">
        <v>380</v>
      </c>
      <c r="L20" s="14" t="s">
        <v>457</v>
      </c>
      <c r="M20" s="14" t="s">
        <v>477</v>
      </c>
      <c r="N20" s="14" t="s">
        <v>265</v>
      </c>
      <c r="O20" s="14" t="s">
        <v>54</v>
      </c>
      <c r="P20" s="14" t="s">
        <v>459</v>
      </c>
      <c r="Q20" s="14" t="s">
        <v>460</v>
      </c>
      <c r="R20" s="14" t="s">
        <v>330</v>
      </c>
      <c r="S20" s="14" t="s">
        <v>462</v>
      </c>
      <c r="T20" s="14" t="s">
        <v>203</v>
      </c>
      <c r="U20" s="14" t="s">
        <v>463</v>
      </c>
      <c r="V20" s="14" t="s">
        <v>464</v>
      </c>
      <c r="W20" s="14" t="s">
        <v>472</v>
      </c>
      <c r="X20" s="14" t="s">
        <v>465</v>
      </c>
      <c r="Y20" s="14" t="s">
        <v>260</v>
      </c>
      <c r="Z20" s="14" t="s">
        <v>244</v>
      </c>
      <c r="AA20" s="14" t="s">
        <v>466</v>
      </c>
      <c r="AB20" s="14" t="s">
        <v>235</v>
      </c>
      <c r="AD20" s="60" t="s">
        <v>465</v>
      </c>
      <c r="AE20" s="15" t="s">
        <v>459</v>
      </c>
      <c r="AG20" s="9">
        <f t="shared" si="2"/>
        <v>0</v>
      </c>
      <c r="AH20" s="9">
        <f t="shared" si="3"/>
        <v>1</v>
      </c>
      <c r="AI20" s="9">
        <f t="shared" si="4"/>
        <v>1</v>
      </c>
      <c r="AJ20" s="9">
        <f t="shared" si="5"/>
        <v>1</v>
      </c>
      <c r="AK20" s="9">
        <f t="shared" si="6"/>
        <v>0</v>
      </c>
      <c r="AL20" s="9">
        <f t="shared" si="7"/>
        <v>1</v>
      </c>
      <c r="AM20" s="9">
        <f t="shared" si="8"/>
        <v>0</v>
      </c>
      <c r="AN20" s="9">
        <f t="shared" si="9"/>
        <v>1</v>
      </c>
      <c r="AO20" s="9">
        <f t="shared" si="10"/>
        <v>1</v>
      </c>
      <c r="AP20" s="9">
        <f t="shared" si="11"/>
        <v>0</v>
      </c>
      <c r="AQ20" s="9">
        <f t="shared" si="12"/>
        <v>1</v>
      </c>
      <c r="AR20" s="9">
        <f t="shared" si="13"/>
        <v>0</v>
      </c>
      <c r="AS20" s="9">
        <f t="shared" si="14"/>
        <v>1</v>
      </c>
      <c r="AT20" s="9">
        <f t="shared" si="15"/>
        <v>1</v>
      </c>
      <c r="AU20" s="9">
        <f t="shared" si="16"/>
        <v>1</v>
      </c>
      <c r="AV20" s="9">
        <f t="shared" si="17"/>
        <v>0</v>
      </c>
      <c r="AW20" s="9">
        <f t="shared" si="18"/>
        <v>1</v>
      </c>
      <c r="AX20" s="9">
        <f t="shared" si="19"/>
        <v>1</v>
      </c>
      <c r="AY20" s="9">
        <f t="shared" si="20"/>
        <v>0</v>
      </c>
      <c r="AZ20" s="9">
        <f t="shared" si="21"/>
        <v>1</v>
      </c>
      <c r="BA20" s="9">
        <f t="shared" si="22"/>
        <v>0</v>
      </c>
      <c r="BB20" s="9">
        <f t="shared" si="23"/>
        <v>1</v>
      </c>
      <c r="BC20" s="9">
        <f t="shared" si="24"/>
        <v>0</v>
      </c>
      <c r="BD20" s="9">
        <f t="shared" si="25"/>
        <v>0</v>
      </c>
      <c r="BE20" s="9">
        <f t="shared" si="26"/>
        <v>0</v>
      </c>
      <c r="BG20" s="9" t="e">
        <f t="shared" si="27"/>
        <v>#N/A</v>
      </c>
      <c r="BH20" s="9">
        <f t="shared" si="28"/>
        <v>1</v>
      </c>
      <c r="BJ20" s="21"/>
      <c r="BK20" s="82">
        <f>BK19-BK18+BJ20</f>
        <v>0</v>
      </c>
      <c r="BM20" s="21"/>
      <c r="BN20" s="82">
        <f>BN19-BN18+BM20</f>
        <v>0</v>
      </c>
      <c r="BP20" s="21"/>
      <c r="BQ20" s="82">
        <f>BQ19-BQ18+BP20</f>
        <v>0</v>
      </c>
    </row>
    <row r="21" spans="1:69" x14ac:dyDescent="0.2">
      <c r="A21" s="17" t="s">
        <v>27</v>
      </c>
      <c r="B21" s="84" t="s">
        <v>24</v>
      </c>
      <c r="C21" s="85" t="s">
        <v>24</v>
      </c>
      <c r="D21" s="14" t="s">
        <v>23</v>
      </c>
      <c r="E21" s="14" t="s">
        <v>23</v>
      </c>
      <c r="F21" s="14" t="s">
        <v>23</v>
      </c>
      <c r="G21" s="14" t="s">
        <v>23</v>
      </c>
      <c r="H21" s="14" t="s">
        <v>23</v>
      </c>
      <c r="I21" s="14" t="s">
        <v>23</v>
      </c>
      <c r="J21" s="14" t="s">
        <v>23</v>
      </c>
      <c r="K21" s="14" t="s">
        <v>23</v>
      </c>
      <c r="L21" s="14" t="s">
        <v>23</v>
      </c>
      <c r="M21" s="14" t="s">
        <v>23</v>
      </c>
      <c r="N21" s="14" t="s">
        <v>23</v>
      </c>
      <c r="O21" s="14" t="s">
        <v>23</v>
      </c>
      <c r="P21" s="14" t="s">
        <v>23</v>
      </c>
      <c r="Q21" s="14" t="s">
        <v>23</v>
      </c>
      <c r="R21" s="14" t="s">
        <v>23</v>
      </c>
      <c r="S21" s="14" t="s">
        <v>23</v>
      </c>
      <c r="T21" s="14" t="s">
        <v>23</v>
      </c>
      <c r="U21" s="14" t="s">
        <v>23</v>
      </c>
      <c r="V21" s="14" t="s">
        <v>23</v>
      </c>
      <c r="W21" s="14" t="s">
        <v>23</v>
      </c>
      <c r="X21" s="14" t="s">
        <v>23</v>
      </c>
      <c r="Y21" s="14" t="s">
        <v>23</v>
      </c>
      <c r="Z21" s="14" t="s">
        <v>23</v>
      </c>
      <c r="AA21" s="14" t="s">
        <v>23</v>
      </c>
      <c r="AB21" s="14" t="s">
        <v>23</v>
      </c>
      <c r="AD21" s="60" t="s">
        <v>23</v>
      </c>
      <c r="AE21" s="60" t="s">
        <v>23</v>
      </c>
      <c r="AG21" s="9">
        <f t="shared" si="2"/>
        <v>0</v>
      </c>
      <c r="AH21" s="9">
        <f t="shared" si="3"/>
        <v>0</v>
      </c>
      <c r="AI21" s="9">
        <f t="shared" si="4"/>
        <v>0</v>
      </c>
      <c r="AJ21" s="9">
        <f t="shared" si="5"/>
        <v>0</v>
      </c>
      <c r="AK21" s="9">
        <f t="shared" si="6"/>
        <v>0</v>
      </c>
      <c r="AL21" s="9">
        <f t="shared" si="7"/>
        <v>0</v>
      </c>
      <c r="AM21" s="9">
        <f t="shared" si="8"/>
        <v>0</v>
      </c>
      <c r="AN21" s="9">
        <f t="shared" si="9"/>
        <v>0</v>
      </c>
      <c r="AO21" s="9">
        <f t="shared" si="10"/>
        <v>0</v>
      </c>
      <c r="AP21" s="9">
        <f t="shared" si="11"/>
        <v>0</v>
      </c>
      <c r="AQ21" s="9">
        <f t="shared" si="12"/>
        <v>0</v>
      </c>
      <c r="AR21" s="9">
        <f t="shared" si="13"/>
        <v>0</v>
      </c>
      <c r="AS21" s="9">
        <f t="shared" si="14"/>
        <v>0</v>
      </c>
      <c r="AT21" s="9">
        <f t="shared" si="15"/>
        <v>0</v>
      </c>
      <c r="AU21" s="9">
        <f t="shared" si="16"/>
        <v>0</v>
      </c>
      <c r="AV21" s="9">
        <f t="shared" si="17"/>
        <v>0</v>
      </c>
      <c r="AW21" s="9">
        <f t="shared" si="18"/>
        <v>0</v>
      </c>
      <c r="AX21" s="9">
        <f t="shared" si="19"/>
        <v>0</v>
      </c>
      <c r="AY21" s="9">
        <f t="shared" si="20"/>
        <v>0</v>
      </c>
      <c r="AZ21" s="9">
        <f t="shared" si="21"/>
        <v>0</v>
      </c>
      <c r="BA21" s="9">
        <f t="shared" si="22"/>
        <v>0</v>
      </c>
      <c r="BB21" s="9">
        <f t="shared" si="23"/>
        <v>0</v>
      </c>
      <c r="BC21" s="9">
        <f t="shared" si="24"/>
        <v>0</v>
      </c>
      <c r="BD21" s="9">
        <f t="shared" si="25"/>
        <v>0</v>
      </c>
      <c r="BE21" s="9">
        <f t="shared" si="26"/>
        <v>0</v>
      </c>
      <c r="BG21" s="9" t="e">
        <f t="shared" si="27"/>
        <v>#N/A</v>
      </c>
      <c r="BH21" s="9" t="e">
        <f t="shared" si="28"/>
        <v>#N/A</v>
      </c>
      <c r="BJ21" s="24"/>
      <c r="BK21" s="57">
        <v>0</v>
      </c>
      <c r="BM21" s="24"/>
      <c r="BN21" s="57">
        <v>0</v>
      </c>
      <c r="BP21" s="24"/>
      <c r="BQ21" s="57">
        <v>0</v>
      </c>
    </row>
    <row r="22" spans="1:69" x14ac:dyDescent="0.2">
      <c r="A22" s="17" t="s">
        <v>15</v>
      </c>
      <c r="B22" s="18">
        <f t="shared" si="0"/>
        <v>12</v>
      </c>
      <c r="C22" s="19">
        <f t="shared" si="1"/>
        <v>0</v>
      </c>
      <c r="D22" s="14" t="s">
        <v>299</v>
      </c>
      <c r="E22" s="14" t="s">
        <v>474</v>
      </c>
      <c r="F22" s="14" t="s">
        <v>454</v>
      </c>
      <c r="G22" s="14" t="s">
        <v>475</v>
      </c>
      <c r="H22" s="14" t="s">
        <v>455</v>
      </c>
      <c r="I22" s="14" t="s">
        <v>456</v>
      </c>
      <c r="J22" s="14" t="s">
        <v>204</v>
      </c>
      <c r="K22" s="14" t="s">
        <v>476</v>
      </c>
      <c r="L22" s="14" t="s">
        <v>457</v>
      </c>
      <c r="M22" s="14" t="s">
        <v>477</v>
      </c>
      <c r="N22" s="14" t="s">
        <v>469</v>
      </c>
      <c r="O22" s="14" t="s">
        <v>470</v>
      </c>
      <c r="P22" s="14" t="s">
        <v>459</v>
      </c>
      <c r="Q22" s="14" t="s">
        <v>460</v>
      </c>
      <c r="R22" s="14" t="s">
        <v>461</v>
      </c>
      <c r="S22" s="14" t="s">
        <v>462</v>
      </c>
      <c r="T22" s="14" t="s">
        <v>471</v>
      </c>
      <c r="U22" s="14" t="s">
        <v>463</v>
      </c>
      <c r="V22" s="14" t="s">
        <v>464</v>
      </c>
      <c r="W22" s="14" t="s">
        <v>472</v>
      </c>
      <c r="X22" s="14" t="s">
        <v>465</v>
      </c>
      <c r="Y22" s="14" t="s">
        <v>389</v>
      </c>
      <c r="Z22" s="14" t="s">
        <v>244</v>
      </c>
      <c r="AA22" s="14" t="s">
        <v>473</v>
      </c>
      <c r="AB22" s="14" t="s">
        <v>235</v>
      </c>
      <c r="AD22" s="60" t="s">
        <v>461</v>
      </c>
      <c r="AE22" s="60" t="s">
        <v>244</v>
      </c>
      <c r="AG22" s="9">
        <f t="shared" si="2"/>
        <v>0</v>
      </c>
      <c r="AH22" s="9">
        <f t="shared" si="3"/>
        <v>1</v>
      </c>
      <c r="AI22" s="9">
        <f t="shared" si="4"/>
        <v>1</v>
      </c>
      <c r="AJ22" s="9">
        <f t="shared" si="5"/>
        <v>1</v>
      </c>
      <c r="AK22" s="9">
        <f t="shared" si="6"/>
        <v>0</v>
      </c>
      <c r="AL22" s="9">
        <f t="shared" si="7"/>
        <v>1</v>
      </c>
      <c r="AM22" s="9">
        <f t="shared" si="8"/>
        <v>1</v>
      </c>
      <c r="AN22" s="9">
        <f t="shared" si="9"/>
        <v>0</v>
      </c>
      <c r="AO22" s="9">
        <f t="shared" si="10"/>
        <v>1</v>
      </c>
      <c r="AP22" s="9">
        <f t="shared" si="11"/>
        <v>0</v>
      </c>
      <c r="AQ22" s="9">
        <f t="shared" si="12"/>
        <v>0</v>
      </c>
      <c r="AR22" s="9">
        <f t="shared" si="13"/>
        <v>1</v>
      </c>
      <c r="AS22" s="9">
        <f t="shared" si="14"/>
        <v>1</v>
      </c>
      <c r="AT22" s="9">
        <f t="shared" si="15"/>
        <v>1</v>
      </c>
      <c r="AU22" s="9">
        <f t="shared" si="16"/>
        <v>0</v>
      </c>
      <c r="AV22" s="9">
        <f t="shared" si="17"/>
        <v>0</v>
      </c>
      <c r="AW22" s="9">
        <f t="shared" si="18"/>
        <v>0</v>
      </c>
      <c r="AX22" s="9">
        <f t="shared" si="19"/>
        <v>1</v>
      </c>
      <c r="AY22" s="9">
        <f t="shared" si="20"/>
        <v>0</v>
      </c>
      <c r="AZ22" s="9">
        <f t="shared" si="21"/>
        <v>1</v>
      </c>
      <c r="BA22" s="9">
        <f t="shared" si="22"/>
        <v>0</v>
      </c>
      <c r="BB22" s="9">
        <f t="shared" si="23"/>
        <v>0</v>
      </c>
      <c r="BC22" s="9">
        <f t="shared" si="24"/>
        <v>0</v>
      </c>
      <c r="BD22" s="9">
        <f t="shared" si="25"/>
        <v>1</v>
      </c>
      <c r="BE22" s="9">
        <f t="shared" si="26"/>
        <v>0</v>
      </c>
      <c r="BG22" s="9" t="e">
        <f t="shared" si="27"/>
        <v>#N/A</v>
      </c>
      <c r="BH22" s="9" t="e">
        <f t="shared" si="28"/>
        <v>#N/A</v>
      </c>
      <c r="BJ22" s="23"/>
      <c r="BK22" s="58">
        <v>0</v>
      </c>
      <c r="BM22" s="23"/>
      <c r="BN22" s="58">
        <v>0</v>
      </c>
      <c r="BP22" s="23"/>
      <c r="BQ22" s="58">
        <v>0</v>
      </c>
    </row>
    <row r="23" spans="1:69" x14ac:dyDescent="0.2">
      <c r="A23" s="17" t="s">
        <v>16</v>
      </c>
      <c r="B23" s="18">
        <f t="shared" si="0"/>
        <v>13</v>
      </c>
      <c r="C23" s="19">
        <f t="shared" si="1"/>
        <v>1</v>
      </c>
      <c r="D23" s="14" t="s">
        <v>299</v>
      </c>
      <c r="E23" s="14" t="s">
        <v>474</v>
      </c>
      <c r="F23" s="14" t="s">
        <v>454</v>
      </c>
      <c r="G23" s="14" t="s">
        <v>475</v>
      </c>
      <c r="H23" s="14" t="s">
        <v>455</v>
      </c>
      <c r="I23" s="14" t="s">
        <v>456</v>
      </c>
      <c r="J23" s="14" t="s">
        <v>468</v>
      </c>
      <c r="K23" s="14" t="s">
        <v>476</v>
      </c>
      <c r="L23" s="14" t="s">
        <v>457</v>
      </c>
      <c r="M23" s="14" t="s">
        <v>477</v>
      </c>
      <c r="N23" s="14" t="s">
        <v>469</v>
      </c>
      <c r="O23" s="14" t="s">
        <v>470</v>
      </c>
      <c r="P23" s="14" t="s">
        <v>459</v>
      </c>
      <c r="Q23" s="14" t="s">
        <v>460</v>
      </c>
      <c r="R23" s="14" t="s">
        <v>461</v>
      </c>
      <c r="S23" s="14" t="s">
        <v>462</v>
      </c>
      <c r="T23" s="14" t="s">
        <v>471</v>
      </c>
      <c r="U23" s="14" t="s">
        <v>463</v>
      </c>
      <c r="V23" s="14" t="s">
        <v>464</v>
      </c>
      <c r="W23" s="14" t="s">
        <v>472</v>
      </c>
      <c r="X23" s="14" t="s">
        <v>465</v>
      </c>
      <c r="Y23" s="14" t="s">
        <v>260</v>
      </c>
      <c r="Z23" s="14" t="s">
        <v>244</v>
      </c>
      <c r="AA23" s="14" t="s">
        <v>473</v>
      </c>
      <c r="AB23" s="14" t="s">
        <v>467</v>
      </c>
      <c r="AD23" s="60" t="s">
        <v>465</v>
      </c>
      <c r="AE23" s="15" t="s">
        <v>260</v>
      </c>
      <c r="AG23" s="9">
        <f t="shared" si="2"/>
        <v>0</v>
      </c>
      <c r="AH23" s="9">
        <f t="shared" si="3"/>
        <v>1</v>
      </c>
      <c r="AI23" s="9">
        <f t="shared" si="4"/>
        <v>1</v>
      </c>
      <c r="AJ23" s="9">
        <f t="shared" si="5"/>
        <v>1</v>
      </c>
      <c r="AK23" s="9">
        <f t="shared" si="6"/>
        <v>0</v>
      </c>
      <c r="AL23" s="9">
        <f t="shared" si="7"/>
        <v>1</v>
      </c>
      <c r="AM23" s="9">
        <f t="shared" si="8"/>
        <v>0</v>
      </c>
      <c r="AN23" s="9">
        <f t="shared" si="9"/>
        <v>0</v>
      </c>
      <c r="AO23" s="9">
        <f t="shared" si="10"/>
        <v>1</v>
      </c>
      <c r="AP23" s="9">
        <f t="shared" si="11"/>
        <v>0</v>
      </c>
      <c r="AQ23" s="9">
        <f t="shared" si="12"/>
        <v>0</v>
      </c>
      <c r="AR23" s="9">
        <f t="shared" si="13"/>
        <v>1</v>
      </c>
      <c r="AS23" s="9">
        <f t="shared" si="14"/>
        <v>1</v>
      </c>
      <c r="AT23" s="9">
        <f t="shared" si="15"/>
        <v>1</v>
      </c>
      <c r="AU23" s="9">
        <f t="shared" si="16"/>
        <v>0</v>
      </c>
      <c r="AV23" s="9">
        <f t="shared" si="17"/>
        <v>0</v>
      </c>
      <c r="AW23" s="9">
        <f t="shared" si="18"/>
        <v>0</v>
      </c>
      <c r="AX23" s="9">
        <f t="shared" si="19"/>
        <v>1</v>
      </c>
      <c r="AY23" s="9">
        <f t="shared" si="20"/>
        <v>0</v>
      </c>
      <c r="AZ23" s="9">
        <f t="shared" si="21"/>
        <v>1</v>
      </c>
      <c r="BA23" s="9">
        <f t="shared" si="22"/>
        <v>0</v>
      </c>
      <c r="BB23" s="9">
        <f t="shared" si="23"/>
        <v>1</v>
      </c>
      <c r="BC23" s="9">
        <f t="shared" si="24"/>
        <v>0</v>
      </c>
      <c r="BD23" s="9">
        <f t="shared" si="25"/>
        <v>1</v>
      </c>
      <c r="BE23" s="9">
        <f t="shared" si="26"/>
        <v>1</v>
      </c>
      <c r="BG23" s="9" t="e">
        <f t="shared" si="27"/>
        <v>#N/A</v>
      </c>
      <c r="BH23" s="9">
        <f t="shared" si="28"/>
        <v>1</v>
      </c>
      <c r="BJ23" s="21"/>
      <c r="BK23" s="82">
        <f>BK22-BK21+BJ23</f>
        <v>0</v>
      </c>
      <c r="BM23" s="21"/>
      <c r="BN23" s="82">
        <f>BN22-BN21+BM23</f>
        <v>0</v>
      </c>
      <c r="BP23" s="21"/>
      <c r="BQ23" s="82">
        <f>BQ22-BQ21+BP23</f>
        <v>0</v>
      </c>
    </row>
    <row r="24" spans="1:69" x14ac:dyDescent="0.2">
      <c r="A24" s="17" t="s">
        <v>17</v>
      </c>
      <c r="B24" s="18">
        <f t="shared" si="0"/>
        <v>11</v>
      </c>
      <c r="C24" s="19">
        <f t="shared" si="1"/>
        <v>1</v>
      </c>
      <c r="D24" s="14" t="s">
        <v>23</v>
      </c>
      <c r="E24" s="14" t="s">
        <v>23</v>
      </c>
      <c r="F24" s="14" t="s">
        <v>454</v>
      </c>
      <c r="G24" s="14" t="s">
        <v>475</v>
      </c>
      <c r="H24" s="14" t="s">
        <v>455</v>
      </c>
      <c r="I24" s="14" t="s">
        <v>311</v>
      </c>
      <c r="J24" s="14" t="s">
        <v>468</v>
      </c>
      <c r="K24" s="14" t="s">
        <v>476</v>
      </c>
      <c r="L24" s="14" t="s">
        <v>457</v>
      </c>
      <c r="M24" s="14" t="s">
        <v>458</v>
      </c>
      <c r="N24" s="14" t="s">
        <v>265</v>
      </c>
      <c r="O24" s="14" t="s">
        <v>54</v>
      </c>
      <c r="P24" s="14" t="s">
        <v>459</v>
      </c>
      <c r="Q24" s="14" t="s">
        <v>460</v>
      </c>
      <c r="R24" s="14" t="s">
        <v>330</v>
      </c>
      <c r="S24" s="14" t="s">
        <v>462</v>
      </c>
      <c r="T24" s="14" t="s">
        <v>471</v>
      </c>
      <c r="U24" s="14" t="s">
        <v>463</v>
      </c>
      <c r="V24" s="14" t="s">
        <v>464</v>
      </c>
      <c r="W24" s="14" t="s">
        <v>472</v>
      </c>
      <c r="X24" s="14" t="s">
        <v>465</v>
      </c>
      <c r="Y24" s="14" t="s">
        <v>260</v>
      </c>
      <c r="Z24" s="14" t="s">
        <v>244</v>
      </c>
      <c r="AA24" s="14" t="s">
        <v>466</v>
      </c>
      <c r="AB24" s="14" t="s">
        <v>235</v>
      </c>
      <c r="AD24" s="60" t="s">
        <v>244</v>
      </c>
      <c r="AE24" s="15" t="s">
        <v>458</v>
      </c>
      <c r="AG24" s="9">
        <f t="shared" si="2"/>
        <v>0</v>
      </c>
      <c r="AH24" s="9">
        <f t="shared" si="3"/>
        <v>0</v>
      </c>
      <c r="AI24" s="9">
        <f t="shared" si="4"/>
        <v>1</v>
      </c>
      <c r="AJ24" s="9">
        <f t="shared" si="5"/>
        <v>1</v>
      </c>
      <c r="AK24" s="9">
        <f t="shared" si="6"/>
        <v>0</v>
      </c>
      <c r="AL24" s="9">
        <f t="shared" si="7"/>
        <v>0</v>
      </c>
      <c r="AM24" s="9">
        <f t="shared" si="8"/>
        <v>0</v>
      </c>
      <c r="AN24" s="9">
        <f t="shared" si="9"/>
        <v>0</v>
      </c>
      <c r="AO24" s="9">
        <f t="shared" si="10"/>
        <v>1</v>
      </c>
      <c r="AP24" s="9">
        <f t="shared" si="11"/>
        <v>1</v>
      </c>
      <c r="AQ24" s="9">
        <f t="shared" si="12"/>
        <v>1</v>
      </c>
      <c r="AR24" s="9">
        <f t="shared" si="13"/>
        <v>0</v>
      </c>
      <c r="AS24" s="9">
        <f t="shared" si="14"/>
        <v>1</v>
      </c>
      <c r="AT24" s="9">
        <f t="shared" si="15"/>
        <v>1</v>
      </c>
      <c r="AU24" s="9">
        <f t="shared" si="16"/>
        <v>1</v>
      </c>
      <c r="AV24" s="9">
        <f t="shared" si="17"/>
        <v>0</v>
      </c>
      <c r="AW24" s="9">
        <f t="shared" si="18"/>
        <v>0</v>
      </c>
      <c r="AX24" s="9">
        <f t="shared" si="19"/>
        <v>1</v>
      </c>
      <c r="AY24" s="9">
        <f t="shared" si="20"/>
        <v>0</v>
      </c>
      <c r="AZ24" s="9">
        <f t="shared" si="21"/>
        <v>1</v>
      </c>
      <c r="BA24" s="9">
        <f t="shared" si="22"/>
        <v>0</v>
      </c>
      <c r="BB24" s="9">
        <f t="shared" si="23"/>
        <v>1</v>
      </c>
      <c r="BC24" s="9">
        <f t="shared" si="24"/>
        <v>0</v>
      </c>
      <c r="BD24" s="9">
        <f t="shared" si="25"/>
        <v>0</v>
      </c>
      <c r="BE24" s="9">
        <f t="shared" si="26"/>
        <v>0</v>
      </c>
      <c r="BG24" s="9" t="e">
        <f t="shared" si="27"/>
        <v>#N/A</v>
      </c>
      <c r="BH24" s="9">
        <f t="shared" si="28"/>
        <v>1</v>
      </c>
    </row>
    <row r="25" spans="1:69" x14ac:dyDescent="0.2">
      <c r="A25" s="17" t="s">
        <v>18</v>
      </c>
      <c r="B25" s="18" t="s">
        <v>227</v>
      </c>
      <c r="C25" s="19">
        <f t="shared" si="1"/>
        <v>0</v>
      </c>
      <c r="D25" s="14" t="s">
        <v>23</v>
      </c>
      <c r="E25" s="14" t="s">
        <v>23</v>
      </c>
      <c r="F25" s="14" t="s">
        <v>23</v>
      </c>
      <c r="G25" s="14" t="s">
        <v>23</v>
      </c>
      <c r="H25" s="14" t="s">
        <v>23</v>
      </c>
      <c r="I25" s="14" t="s">
        <v>23</v>
      </c>
      <c r="J25" s="14" t="s">
        <v>23</v>
      </c>
      <c r="K25" s="14" t="s">
        <v>23</v>
      </c>
      <c r="L25" s="14" t="s">
        <v>23</v>
      </c>
      <c r="M25" s="14" t="s">
        <v>23</v>
      </c>
      <c r="N25" s="14" t="s">
        <v>23</v>
      </c>
      <c r="O25" s="14" t="s">
        <v>23</v>
      </c>
      <c r="P25" s="14" t="s">
        <v>23</v>
      </c>
      <c r="Q25" s="14" t="s">
        <v>23</v>
      </c>
      <c r="R25" s="14" t="s">
        <v>23</v>
      </c>
      <c r="S25" s="14" t="s">
        <v>23</v>
      </c>
      <c r="T25" s="14" t="s">
        <v>23</v>
      </c>
      <c r="U25" s="14" t="s">
        <v>23</v>
      </c>
      <c r="V25" s="14" t="s">
        <v>23</v>
      </c>
      <c r="W25" s="14" t="s">
        <v>23</v>
      </c>
      <c r="X25" s="14" t="s">
        <v>23</v>
      </c>
      <c r="Y25" s="14" t="s">
        <v>23</v>
      </c>
      <c r="Z25" s="14" t="s">
        <v>23</v>
      </c>
      <c r="AA25" s="14" t="s">
        <v>23</v>
      </c>
      <c r="AB25" s="14" t="s">
        <v>23</v>
      </c>
      <c r="AD25" s="60" t="s">
        <v>23</v>
      </c>
      <c r="AE25" s="60" t="s">
        <v>23</v>
      </c>
      <c r="AG25" s="9">
        <f t="shared" si="2"/>
        <v>0</v>
      </c>
      <c r="AH25" s="9">
        <f t="shared" si="3"/>
        <v>0</v>
      </c>
      <c r="AI25" s="9">
        <f t="shared" si="4"/>
        <v>0</v>
      </c>
      <c r="AJ25" s="9">
        <f t="shared" si="5"/>
        <v>0</v>
      </c>
      <c r="AK25" s="9">
        <f t="shared" si="6"/>
        <v>0</v>
      </c>
      <c r="AL25" s="9">
        <f t="shared" si="7"/>
        <v>0</v>
      </c>
      <c r="AM25" s="9">
        <f t="shared" si="8"/>
        <v>0</v>
      </c>
      <c r="AN25" s="9">
        <f t="shared" si="9"/>
        <v>0</v>
      </c>
      <c r="AO25" s="9">
        <f t="shared" si="10"/>
        <v>0</v>
      </c>
      <c r="AP25" s="9">
        <f t="shared" si="11"/>
        <v>0</v>
      </c>
      <c r="AQ25" s="9">
        <f t="shared" si="12"/>
        <v>0</v>
      </c>
      <c r="AR25" s="9">
        <f t="shared" si="13"/>
        <v>0</v>
      </c>
      <c r="AS25" s="9">
        <f t="shared" si="14"/>
        <v>0</v>
      </c>
      <c r="AT25" s="9">
        <f t="shared" si="15"/>
        <v>0</v>
      </c>
      <c r="AU25" s="9">
        <f t="shared" si="16"/>
        <v>0</v>
      </c>
      <c r="AV25" s="9">
        <f t="shared" si="17"/>
        <v>0</v>
      </c>
      <c r="AW25" s="9">
        <f t="shared" si="18"/>
        <v>0</v>
      </c>
      <c r="AX25" s="9">
        <f t="shared" si="19"/>
        <v>0</v>
      </c>
      <c r="AY25" s="9">
        <f t="shared" si="20"/>
        <v>0</v>
      </c>
      <c r="AZ25" s="9">
        <f t="shared" si="21"/>
        <v>0</v>
      </c>
      <c r="BA25" s="9">
        <f t="shared" si="22"/>
        <v>0</v>
      </c>
      <c r="BB25" s="9">
        <f t="shared" si="23"/>
        <v>0</v>
      </c>
      <c r="BC25" s="9">
        <f t="shared" si="24"/>
        <v>0</v>
      </c>
      <c r="BD25" s="9">
        <f t="shared" si="25"/>
        <v>0</v>
      </c>
      <c r="BE25" s="9">
        <f t="shared" si="26"/>
        <v>0</v>
      </c>
      <c r="BG25" s="9" t="e">
        <f t="shared" si="27"/>
        <v>#N/A</v>
      </c>
      <c r="BH25" s="9" t="e">
        <f t="shared" si="28"/>
        <v>#N/A</v>
      </c>
    </row>
    <row r="26" spans="1:69" ht="13.5" thickBot="1" x14ac:dyDescent="0.25">
      <c r="A26" s="25" t="s">
        <v>75</v>
      </c>
      <c r="B26" s="26">
        <f t="shared" ref="B26" si="29">SUM(AG26:BE26)</f>
        <v>12.5</v>
      </c>
      <c r="C26" s="27">
        <f t="shared" si="1"/>
        <v>0</v>
      </c>
      <c r="D26" s="14" t="s">
        <v>299</v>
      </c>
      <c r="E26" s="14" t="s">
        <v>474</v>
      </c>
      <c r="F26" s="14" t="s">
        <v>454</v>
      </c>
      <c r="G26" s="14" t="s">
        <v>233</v>
      </c>
      <c r="H26" s="14" t="s">
        <v>455</v>
      </c>
      <c r="I26" s="14" t="s">
        <v>456</v>
      </c>
      <c r="J26" s="14" t="s">
        <v>204</v>
      </c>
      <c r="K26" s="14" t="s">
        <v>476</v>
      </c>
      <c r="L26" s="14" t="s">
        <v>457</v>
      </c>
      <c r="M26" s="14" t="s">
        <v>458</v>
      </c>
      <c r="N26" s="14" t="s">
        <v>469</v>
      </c>
      <c r="O26" s="14" t="s">
        <v>470</v>
      </c>
      <c r="P26" s="14" t="s">
        <v>459</v>
      </c>
      <c r="Q26" s="14" t="s">
        <v>460</v>
      </c>
      <c r="R26" s="14" t="s">
        <v>461</v>
      </c>
      <c r="S26" s="14" t="s">
        <v>462</v>
      </c>
      <c r="T26" s="14" t="s">
        <v>471</v>
      </c>
      <c r="U26" s="14" t="s">
        <v>463</v>
      </c>
      <c r="V26" s="14" t="s">
        <v>464</v>
      </c>
      <c r="W26" s="14" t="s">
        <v>472</v>
      </c>
      <c r="X26" s="14" t="s">
        <v>465</v>
      </c>
      <c r="Y26" s="14" t="s">
        <v>260</v>
      </c>
      <c r="Z26" s="14" t="s">
        <v>244</v>
      </c>
      <c r="AA26" s="14" t="s">
        <v>466</v>
      </c>
      <c r="AB26" s="61" t="s">
        <v>113</v>
      </c>
      <c r="AD26" s="60" t="s">
        <v>461</v>
      </c>
      <c r="AE26" s="60" t="s">
        <v>299</v>
      </c>
      <c r="AG26" s="9">
        <f t="shared" si="2"/>
        <v>0</v>
      </c>
      <c r="AH26" s="9">
        <f t="shared" si="3"/>
        <v>1</v>
      </c>
      <c r="AI26" s="9">
        <f t="shared" si="4"/>
        <v>1</v>
      </c>
      <c r="AJ26" s="9">
        <f t="shared" si="5"/>
        <v>0</v>
      </c>
      <c r="AK26" s="9">
        <f t="shared" si="6"/>
        <v>0</v>
      </c>
      <c r="AL26" s="9">
        <f t="shared" si="7"/>
        <v>1</v>
      </c>
      <c r="AM26" s="9">
        <f t="shared" si="8"/>
        <v>1</v>
      </c>
      <c r="AN26" s="9">
        <f t="shared" si="9"/>
        <v>0</v>
      </c>
      <c r="AO26" s="9">
        <f t="shared" si="10"/>
        <v>1</v>
      </c>
      <c r="AP26" s="9">
        <f t="shared" si="11"/>
        <v>1</v>
      </c>
      <c r="AQ26" s="9">
        <f t="shared" si="12"/>
        <v>0</v>
      </c>
      <c r="AR26" s="9">
        <f t="shared" si="13"/>
        <v>1</v>
      </c>
      <c r="AS26" s="9">
        <f t="shared" si="14"/>
        <v>1</v>
      </c>
      <c r="AT26" s="9">
        <f t="shared" si="15"/>
        <v>1</v>
      </c>
      <c r="AU26" s="9">
        <f t="shared" si="16"/>
        <v>0</v>
      </c>
      <c r="AV26" s="9">
        <f t="shared" si="17"/>
        <v>0</v>
      </c>
      <c r="AW26" s="9">
        <f t="shared" si="18"/>
        <v>0</v>
      </c>
      <c r="AX26" s="9">
        <f t="shared" si="19"/>
        <v>1</v>
      </c>
      <c r="AY26" s="9">
        <f t="shared" si="20"/>
        <v>0</v>
      </c>
      <c r="AZ26" s="9">
        <f t="shared" si="21"/>
        <v>1</v>
      </c>
      <c r="BA26" s="9">
        <f t="shared" si="22"/>
        <v>0</v>
      </c>
      <c r="BB26" s="9">
        <f t="shared" si="23"/>
        <v>1</v>
      </c>
      <c r="BC26" s="9">
        <f t="shared" si="24"/>
        <v>0</v>
      </c>
      <c r="BD26" s="9">
        <f t="shared" si="25"/>
        <v>0</v>
      </c>
      <c r="BE26" s="62">
        <v>0.5</v>
      </c>
      <c r="BG26" s="9" t="e">
        <f t="shared" si="27"/>
        <v>#N/A</v>
      </c>
      <c r="BH26" s="9" t="e">
        <f t="shared" si="28"/>
        <v>#N/A</v>
      </c>
    </row>
    <row r="27" spans="1:69" x14ac:dyDescent="0.2">
      <c r="A27" s="9" t="s">
        <v>186</v>
      </c>
    </row>
    <row r="28" spans="1:69" x14ac:dyDescent="0.2">
      <c r="A28" s="10"/>
      <c r="B28" s="9" t="s">
        <v>74</v>
      </c>
      <c r="C28" s="9" t="s">
        <v>73</v>
      </c>
      <c r="D28" s="18" t="s">
        <v>289</v>
      </c>
      <c r="E28" s="18" t="s">
        <v>474</v>
      </c>
      <c r="F28" s="18" t="s">
        <v>454</v>
      </c>
      <c r="G28" s="18" t="s">
        <v>475</v>
      </c>
      <c r="H28" s="18" t="s">
        <v>158</v>
      </c>
      <c r="I28" s="18" t="s">
        <v>456</v>
      </c>
      <c r="J28" s="18" t="s">
        <v>204</v>
      </c>
      <c r="K28" s="18" t="s">
        <v>380</v>
      </c>
      <c r="L28" s="18" t="s">
        <v>457</v>
      </c>
      <c r="M28" s="18" t="s">
        <v>458</v>
      </c>
      <c r="N28" s="18" t="s">
        <v>265</v>
      </c>
      <c r="O28" s="18" t="s">
        <v>470</v>
      </c>
      <c r="P28" s="18" t="s">
        <v>459</v>
      </c>
      <c r="Q28" s="18" t="s">
        <v>460</v>
      </c>
      <c r="R28" s="18" t="s">
        <v>330</v>
      </c>
      <c r="S28" s="18" t="s">
        <v>479</v>
      </c>
      <c r="T28" s="18" t="s">
        <v>203</v>
      </c>
      <c r="U28" s="18" t="s">
        <v>463</v>
      </c>
      <c r="V28" s="18" t="s">
        <v>350</v>
      </c>
      <c r="W28" s="18" t="s">
        <v>472</v>
      </c>
      <c r="X28" s="18" t="s">
        <v>478</v>
      </c>
      <c r="Y28" s="18" t="s">
        <v>260</v>
      </c>
      <c r="Z28" s="18" t="s">
        <v>128</v>
      </c>
      <c r="AA28" s="18" t="s">
        <v>473</v>
      </c>
      <c r="AB28" s="18" t="s">
        <v>467</v>
      </c>
    </row>
    <row r="29" spans="1:69" x14ac:dyDescent="0.2">
      <c r="A29" s="10"/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>
        <v>1</v>
      </c>
      <c r="W29" s="9">
        <v>1</v>
      </c>
      <c r="X29" s="9">
        <v>1</v>
      </c>
      <c r="Y29" s="9">
        <v>1</v>
      </c>
      <c r="Z29" s="9">
        <v>1</v>
      </c>
      <c r="AA29" s="9">
        <v>1</v>
      </c>
      <c r="AB29" s="9">
        <v>1</v>
      </c>
    </row>
  </sheetData>
  <conditionalFormatting sqref="D3:D9 D10:AB25 D26:AA26">
    <cfRule type="cellIs" dxfId="124" priority="51" operator="notEqual">
      <formula>D$28</formula>
    </cfRule>
  </conditionalFormatting>
  <conditionalFormatting sqref="E3:E9">
    <cfRule type="cellIs" dxfId="123" priority="50" operator="notEqual">
      <formula>E$28</formula>
    </cfRule>
  </conditionalFormatting>
  <conditionalFormatting sqref="F3:F9">
    <cfRule type="cellIs" dxfId="122" priority="49" operator="notEqual">
      <formula>F$28</formula>
    </cfRule>
  </conditionalFormatting>
  <conditionalFormatting sqref="G3:G9">
    <cfRule type="cellIs" dxfId="121" priority="48" operator="notEqual">
      <formula>G$28</formula>
    </cfRule>
  </conditionalFormatting>
  <conditionalFormatting sqref="H3:H9">
    <cfRule type="cellIs" dxfId="120" priority="47" operator="notEqual">
      <formula>H$28</formula>
    </cfRule>
  </conditionalFormatting>
  <conditionalFormatting sqref="I3:I9">
    <cfRule type="cellIs" dxfId="119" priority="46" operator="notEqual">
      <formula>I$28</formula>
    </cfRule>
  </conditionalFormatting>
  <conditionalFormatting sqref="S3:S9">
    <cfRule type="cellIs" dxfId="118" priority="45" operator="notEqual">
      <formula>S$28</formula>
    </cfRule>
  </conditionalFormatting>
  <conditionalFormatting sqref="T3:T9">
    <cfRule type="cellIs" dxfId="117" priority="44" operator="notEqual">
      <formula>T$28</formula>
    </cfRule>
  </conditionalFormatting>
  <conditionalFormatting sqref="U3:U9">
    <cfRule type="cellIs" dxfId="116" priority="43" operator="notEqual">
      <formula>U$28</formula>
    </cfRule>
  </conditionalFormatting>
  <conditionalFormatting sqref="V3:V9">
    <cfRule type="cellIs" dxfId="115" priority="42" operator="notEqual">
      <formula>V$28</formula>
    </cfRule>
  </conditionalFormatting>
  <conditionalFormatting sqref="W3:W9">
    <cfRule type="cellIs" dxfId="114" priority="41" operator="notEqual">
      <formula>W$28</formula>
    </cfRule>
  </conditionalFormatting>
  <conditionalFormatting sqref="X3:X9">
    <cfRule type="cellIs" dxfId="113" priority="40" operator="notEqual">
      <formula>X$28</formula>
    </cfRule>
  </conditionalFormatting>
  <conditionalFormatting sqref="Y3:Y9">
    <cfRule type="cellIs" dxfId="112" priority="39" operator="notEqual">
      <formula>Y$28</formula>
    </cfRule>
  </conditionalFormatting>
  <conditionalFormatting sqref="Z3:Z9">
    <cfRule type="cellIs" dxfId="111" priority="38" operator="notEqual">
      <formula>Z$28</formula>
    </cfRule>
  </conditionalFormatting>
  <conditionalFormatting sqref="AA3:AA9">
    <cfRule type="cellIs" dxfId="110" priority="37" operator="notEqual">
      <formula>AA$28</formula>
    </cfRule>
  </conditionalFormatting>
  <conditionalFormatting sqref="J3:J9">
    <cfRule type="cellIs" dxfId="109" priority="21" operator="notEqual">
      <formula>J$28</formula>
    </cfRule>
  </conditionalFormatting>
  <conditionalFormatting sqref="K3:K9">
    <cfRule type="cellIs" dxfId="108" priority="20" operator="notEqual">
      <formula>K$28</formula>
    </cfRule>
  </conditionalFormatting>
  <conditionalFormatting sqref="L3:L9">
    <cfRule type="cellIs" dxfId="107" priority="19" operator="notEqual">
      <formula>L$28</formula>
    </cfRule>
  </conditionalFormatting>
  <conditionalFormatting sqref="M3:M9">
    <cfRule type="cellIs" dxfId="106" priority="18" operator="notEqual">
      <formula>M$28</formula>
    </cfRule>
  </conditionalFormatting>
  <conditionalFormatting sqref="N3:N9">
    <cfRule type="cellIs" dxfId="105" priority="17" operator="notEqual">
      <formula>N$28</formula>
    </cfRule>
  </conditionalFormatting>
  <conditionalFormatting sqref="O3:O9">
    <cfRule type="cellIs" dxfId="104" priority="16" operator="notEqual">
      <formula>O$28</formula>
    </cfRule>
  </conditionalFormatting>
  <conditionalFormatting sqref="P3:P9">
    <cfRule type="cellIs" dxfId="103" priority="15" operator="notEqual">
      <formula>P$28</formula>
    </cfRule>
  </conditionalFormatting>
  <conditionalFormatting sqref="Q3:Q9">
    <cfRule type="cellIs" dxfId="102" priority="14" operator="notEqual">
      <formula>Q$28</formula>
    </cfRule>
  </conditionalFormatting>
  <conditionalFormatting sqref="R3:R9">
    <cfRule type="cellIs" dxfId="101" priority="13" operator="notEqual">
      <formula>R$28</formula>
    </cfRule>
  </conditionalFormatting>
  <conditionalFormatting sqref="AB3:AB9">
    <cfRule type="cellIs" dxfId="100" priority="2" operator="notEqual">
      <formula>AB$28</formula>
    </cfRule>
  </conditionalFormatting>
  <pageMargins left="0.7" right="0.7" top="0.75" bottom="0.75" header="0.3" footer="0.3"/>
  <pageSetup scale="2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29"/>
  <sheetViews>
    <sheetView zoomScaleNormal="100" workbookViewId="0">
      <selection activeCell="F1" sqref="F1"/>
    </sheetView>
  </sheetViews>
  <sheetFormatPr defaultRowHeight="12.75" x14ac:dyDescent="0.2"/>
  <cols>
    <col min="1" max="1" width="16.7109375" style="28" customWidth="1"/>
    <col min="2" max="2" width="6.85546875" style="9" bestFit="1" customWidth="1"/>
    <col min="3" max="3" width="5.140625" style="9" bestFit="1" customWidth="1"/>
    <col min="4" max="4" width="10.140625" style="9" bestFit="1" customWidth="1"/>
    <col min="5" max="5" width="7.5703125" style="9" bestFit="1" customWidth="1"/>
    <col min="6" max="6" width="9.85546875" style="9" bestFit="1" customWidth="1"/>
    <col min="7" max="7" width="9.42578125" style="9" bestFit="1" customWidth="1"/>
    <col min="8" max="8" width="9.5703125" style="9" bestFit="1" customWidth="1"/>
    <col min="9" max="9" width="9.42578125" style="9" bestFit="1" customWidth="1"/>
    <col min="10" max="10" width="8.7109375" style="9" bestFit="1" customWidth="1"/>
    <col min="11" max="11" width="9.7109375" style="9" bestFit="1" customWidth="1"/>
    <col min="12" max="12" width="8.42578125" style="9" bestFit="1" customWidth="1"/>
    <col min="13" max="13" width="8.5703125" style="9" bestFit="1" customWidth="1"/>
    <col min="14" max="14" width="10.85546875" style="9" bestFit="1" customWidth="1"/>
    <col min="15" max="15" width="10.7109375" style="9" bestFit="1" customWidth="1"/>
    <col min="16" max="16" width="10.5703125" style="9" bestFit="1" customWidth="1"/>
    <col min="17" max="17" width="10.140625" style="9" bestFit="1" customWidth="1"/>
    <col min="18" max="18" width="8.85546875" style="9" bestFit="1" customWidth="1"/>
    <col min="19" max="19" width="9.28515625" style="9" bestFit="1" customWidth="1"/>
    <col min="20" max="20" width="9.85546875" style="9" bestFit="1" customWidth="1"/>
    <col min="21" max="21" width="9.140625" style="9" bestFit="1" customWidth="1"/>
    <col min="22" max="22" width="8.85546875" style="9" bestFit="1" customWidth="1"/>
    <col min="23" max="23" width="8.28515625" style="9" bestFit="1" customWidth="1"/>
    <col min="24" max="24" width="10.42578125" style="9" bestFit="1" customWidth="1"/>
    <col min="25" max="25" width="9.140625" style="9" bestFit="1" customWidth="1"/>
    <col min="26" max="26" width="11.140625" style="9" bestFit="1" customWidth="1"/>
    <col min="27" max="27" width="9.7109375" style="9" bestFit="1" customWidth="1"/>
    <col min="28" max="28" width="9.42578125" style="9" bestFit="1" customWidth="1"/>
    <col min="29" max="29" width="2.7109375" style="9" customWidth="1"/>
    <col min="30" max="30" width="10.85546875" style="9" bestFit="1" customWidth="1"/>
    <col min="31" max="31" width="10.7109375" style="9" bestFit="1" customWidth="1"/>
    <col min="32" max="32" width="2.7109375" style="9" customWidth="1"/>
    <col min="33" max="57" width="2" style="9" bestFit="1" customWidth="1"/>
    <col min="58" max="58" width="2.7109375" style="9" customWidth="1"/>
    <col min="59" max="60" width="5.5703125" style="9" bestFit="1" customWidth="1"/>
    <col min="61" max="61" width="2.7109375" style="10" customWidth="1"/>
    <col min="62" max="62" width="11.140625" style="64" bestFit="1" customWidth="1"/>
    <col min="63" max="63" width="4" style="10" bestFit="1" customWidth="1"/>
    <col min="64" max="64" width="1.7109375" style="10" customWidth="1"/>
    <col min="65" max="65" width="9.140625" style="10"/>
    <col min="66" max="66" width="4" style="10" bestFit="1" customWidth="1"/>
    <col min="67" max="67" width="1.7109375" style="10" customWidth="1"/>
    <col min="68" max="68" width="9.140625" style="10"/>
    <col min="69" max="69" width="4" style="10" bestFit="1" customWidth="1"/>
    <col min="70" max="70" width="1.7109375" style="10" customWidth="1"/>
    <col min="71" max="16384" width="9.140625" style="10"/>
  </cols>
  <sheetData>
    <row r="1" spans="1:72" ht="15" x14ac:dyDescent="0.25">
      <c r="A1" s="29" t="s">
        <v>510</v>
      </c>
      <c r="B1" s="8"/>
    </row>
    <row r="2" spans="1:72" ht="13.5" thickBot="1" x14ac:dyDescent="0.25">
      <c r="A2" s="8" t="s">
        <v>483</v>
      </c>
      <c r="B2" s="8" t="s">
        <v>20</v>
      </c>
      <c r="C2" s="8" t="s">
        <v>21</v>
      </c>
      <c r="AD2" s="8" t="s">
        <v>21</v>
      </c>
    </row>
    <row r="3" spans="1:72" x14ac:dyDescent="0.2">
      <c r="A3" s="11" t="s">
        <v>0</v>
      </c>
      <c r="B3" s="12">
        <f t="shared" ref="B3:B23" si="0">SUM(AG3:BE3)</f>
        <v>13</v>
      </c>
      <c r="C3" s="13">
        <f t="shared" ref="C3:C26" si="1">COUNT(BG3:BH3)</f>
        <v>2</v>
      </c>
      <c r="D3" s="14" t="s">
        <v>484</v>
      </c>
      <c r="E3" s="14" t="s">
        <v>485</v>
      </c>
      <c r="F3" s="14" t="s">
        <v>486</v>
      </c>
      <c r="G3" s="14" t="s">
        <v>224</v>
      </c>
      <c r="H3" s="14" t="s">
        <v>235</v>
      </c>
      <c r="I3" s="14" t="s">
        <v>55</v>
      </c>
      <c r="J3" s="14" t="s">
        <v>487</v>
      </c>
      <c r="K3" s="14" t="s">
        <v>311</v>
      </c>
      <c r="L3" s="14" t="s">
        <v>334</v>
      </c>
      <c r="M3" s="14" t="s">
        <v>58</v>
      </c>
      <c r="N3" s="14" t="s">
        <v>488</v>
      </c>
      <c r="O3" s="14" t="s">
        <v>489</v>
      </c>
      <c r="P3" s="14" t="s">
        <v>490</v>
      </c>
      <c r="Q3" s="14" t="s">
        <v>154</v>
      </c>
      <c r="R3" s="14" t="s">
        <v>491</v>
      </c>
      <c r="S3" s="14" t="s">
        <v>289</v>
      </c>
      <c r="T3" s="14" t="s">
        <v>167</v>
      </c>
      <c r="U3" s="14" t="s">
        <v>388</v>
      </c>
      <c r="V3" s="14" t="s">
        <v>492</v>
      </c>
      <c r="W3" s="14" t="s">
        <v>213</v>
      </c>
      <c r="X3" s="14" t="s">
        <v>46</v>
      </c>
      <c r="Y3" s="14" t="s">
        <v>493</v>
      </c>
      <c r="Z3" s="14" t="s">
        <v>69</v>
      </c>
      <c r="AA3" s="14" t="s">
        <v>208</v>
      </c>
      <c r="AB3" s="14" t="s">
        <v>290</v>
      </c>
      <c r="AD3" s="15" t="s">
        <v>290</v>
      </c>
      <c r="AE3" s="15" t="s">
        <v>388</v>
      </c>
      <c r="AG3" s="9">
        <f t="shared" ref="AG3:AG26" si="2">IF(D3=$D$28,1,0)</f>
        <v>1</v>
      </c>
      <c r="AH3" s="9">
        <f t="shared" ref="AH3:AH26" si="3">IF(E3=$E$28,1,0)</f>
        <v>1</v>
      </c>
      <c r="AI3" s="9">
        <f t="shared" ref="AI3:AI26" si="4">IF(F3=$F$28,1,0)</f>
        <v>1</v>
      </c>
      <c r="AJ3" s="9">
        <f t="shared" ref="AJ3:AJ26" si="5">IF(G3=$G$28,1,0)</f>
        <v>1</v>
      </c>
      <c r="AK3" s="9">
        <f t="shared" ref="AK3:AK26" si="6">IF(H3=$H$28,1,0)</f>
        <v>1</v>
      </c>
      <c r="AL3" s="9">
        <f t="shared" ref="AL3:AL26" si="7">IF(I3=$I$28,1,0)</f>
        <v>0</v>
      </c>
      <c r="AM3" s="9">
        <f t="shared" ref="AM3:AM26" si="8">IF(J3=$J$28,1,0)</f>
        <v>0</v>
      </c>
      <c r="AN3" s="9">
        <f t="shared" ref="AN3:AN26" si="9">IF(K3=$K$28,1,0)</f>
        <v>1</v>
      </c>
      <c r="AO3" s="9">
        <f t="shared" ref="AO3:AO26" si="10">IF(L3=$L$28,1,0)</f>
        <v>1</v>
      </c>
      <c r="AP3" s="9">
        <f t="shared" ref="AP3:AP26" si="11">IF(M3=$M$28,1,0)</f>
        <v>0</v>
      </c>
      <c r="AQ3" s="9">
        <f t="shared" ref="AQ3:AQ26" si="12">IF(N3=$N$28,1,0)</f>
        <v>0</v>
      </c>
      <c r="AR3" s="9">
        <f t="shared" ref="AR3:AR26" si="13">IF(O3=$O$28,1,0)</f>
        <v>0</v>
      </c>
      <c r="AS3" s="9">
        <f t="shared" ref="AS3:AS26" si="14">IF(P3=$P$28,1,0)</f>
        <v>0</v>
      </c>
      <c r="AT3" s="9">
        <f t="shared" ref="AT3:AT26" si="15">IF(Q3=$Q$28,1,0)</f>
        <v>0</v>
      </c>
      <c r="AU3" s="9">
        <f t="shared" ref="AU3:AU26" si="16">IF(R3=$R$28,1,0)</f>
        <v>0</v>
      </c>
      <c r="AV3" s="9">
        <f t="shared" ref="AV3:AV26" si="17">IF(S3=$S$28,1,0)</f>
        <v>0</v>
      </c>
      <c r="AW3" s="9">
        <f t="shared" ref="AW3:AW26" si="18">IF(T3=$T$28,1,0)</f>
        <v>0</v>
      </c>
      <c r="AX3" s="9">
        <f t="shared" ref="AX3:AX26" si="19">IF(U3=$U$28,1,0)</f>
        <v>1</v>
      </c>
      <c r="AY3" s="9">
        <f t="shared" ref="AY3:AY26" si="20">IF(V3=$V$28,1,0)</f>
        <v>0</v>
      </c>
      <c r="AZ3" s="9">
        <f t="shared" ref="AZ3:AZ26" si="21">IF(W3=$W$28,1,0)</f>
        <v>0</v>
      </c>
      <c r="BA3" s="9">
        <f t="shared" ref="BA3:BA26" si="22">IF(X3=$X$28,1,0)</f>
        <v>1</v>
      </c>
      <c r="BB3" s="9">
        <f t="shared" ref="BB3:BB26" si="23">IF(Y3=$Y$28,1,0)</f>
        <v>1</v>
      </c>
      <c r="BC3" s="9">
        <f t="shared" ref="BC3:BC26" si="24">IF(Z3=$Z$28,1,0)</f>
        <v>1</v>
      </c>
      <c r="BD3" s="9">
        <f t="shared" ref="BD3:BD26" si="25">IF(AA3=$AA$28,1,0)</f>
        <v>1</v>
      </c>
      <c r="BE3" s="9">
        <f t="shared" ref="BE3:BE26" si="26">IF(AB3=$AB$28,1,0)</f>
        <v>1</v>
      </c>
      <c r="BG3" s="9">
        <f t="shared" ref="BG3:BG26" si="27">HLOOKUP(AD3,$D$28:$AB$29,2,FALSE)</f>
        <v>1</v>
      </c>
      <c r="BH3" s="9">
        <f t="shared" ref="BH3:BH26" si="28">HLOOKUP(AE3,$D$28:$AB$29,2,FALSE)</f>
        <v>1</v>
      </c>
      <c r="BJ3" s="24"/>
      <c r="BK3" s="57">
        <v>0</v>
      </c>
      <c r="BM3" s="24"/>
      <c r="BN3" s="57">
        <v>0</v>
      </c>
      <c r="BP3" s="24"/>
      <c r="BQ3" s="57">
        <v>0</v>
      </c>
      <c r="BS3" s="24"/>
      <c r="BT3" s="57">
        <v>0</v>
      </c>
    </row>
    <row r="4" spans="1:72" x14ac:dyDescent="0.2">
      <c r="A4" s="17" t="s">
        <v>1</v>
      </c>
      <c r="B4" s="18">
        <f t="shared" si="0"/>
        <v>9</v>
      </c>
      <c r="C4" s="19">
        <f t="shared" si="1"/>
        <v>0</v>
      </c>
      <c r="D4" s="14" t="s">
        <v>484</v>
      </c>
      <c r="E4" s="14" t="s">
        <v>485</v>
      </c>
      <c r="F4" s="14" t="s">
        <v>486</v>
      </c>
      <c r="G4" s="14" t="s">
        <v>494</v>
      </c>
      <c r="H4" s="14" t="s">
        <v>495</v>
      </c>
      <c r="I4" s="14" t="s">
        <v>468</v>
      </c>
      <c r="J4" s="14" t="s">
        <v>487</v>
      </c>
      <c r="K4" s="14" t="s">
        <v>195</v>
      </c>
      <c r="L4" s="14" t="s">
        <v>334</v>
      </c>
      <c r="M4" s="14" t="s">
        <v>496</v>
      </c>
      <c r="N4" s="14" t="s">
        <v>488</v>
      </c>
      <c r="O4" s="14" t="s">
        <v>489</v>
      </c>
      <c r="P4" s="14" t="s">
        <v>490</v>
      </c>
      <c r="Q4" s="14" t="s">
        <v>497</v>
      </c>
      <c r="R4" s="14" t="s">
        <v>491</v>
      </c>
      <c r="S4" s="14" t="s">
        <v>498</v>
      </c>
      <c r="T4" s="14" t="s">
        <v>499</v>
      </c>
      <c r="U4" s="14" t="s">
        <v>500</v>
      </c>
      <c r="V4" s="14" t="s">
        <v>492</v>
      </c>
      <c r="W4" s="14" t="s">
        <v>213</v>
      </c>
      <c r="X4" s="14" t="s">
        <v>501</v>
      </c>
      <c r="Y4" s="14" t="s">
        <v>502</v>
      </c>
      <c r="Z4" s="14" t="s">
        <v>503</v>
      </c>
      <c r="AA4" s="14" t="s">
        <v>504</v>
      </c>
      <c r="AB4" s="14" t="s">
        <v>505</v>
      </c>
      <c r="AD4" s="60" t="s">
        <v>488</v>
      </c>
      <c r="AE4" s="60" t="s">
        <v>489</v>
      </c>
      <c r="AG4" s="9">
        <f t="shared" si="2"/>
        <v>1</v>
      </c>
      <c r="AH4" s="9">
        <f t="shared" si="3"/>
        <v>1</v>
      </c>
      <c r="AI4" s="9">
        <f t="shared" si="4"/>
        <v>1</v>
      </c>
      <c r="AJ4" s="9">
        <f t="shared" si="5"/>
        <v>0</v>
      </c>
      <c r="AK4" s="9">
        <f t="shared" si="6"/>
        <v>0</v>
      </c>
      <c r="AL4" s="9">
        <f t="shared" si="7"/>
        <v>1</v>
      </c>
      <c r="AM4" s="9">
        <f t="shared" si="8"/>
        <v>0</v>
      </c>
      <c r="AN4" s="9">
        <f t="shared" si="9"/>
        <v>0</v>
      </c>
      <c r="AO4" s="9">
        <f t="shared" si="10"/>
        <v>1</v>
      </c>
      <c r="AP4" s="9">
        <f t="shared" si="11"/>
        <v>1</v>
      </c>
      <c r="AQ4" s="9">
        <f t="shared" si="12"/>
        <v>0</v>
      </c>
      <c r="AR4" s="9">
        <f t="shared" si="13"/>
        <v>0</v>
      </c>
      <c r="AS4" s="9">
        <f t="shared" si="14"/>
        <v>0</v>
      </c>
      <c r="AT4" s="9">
        <f t="shared" si="15"/>
        <v>1</v>
      </c>
      <c r="AU4" s="9">
        <f t="shared" si="16"/>
        <v>0</v>
      </c>
      <c r="AV4" s="9">
        <f t="shared" si="17"/>
        <v>1</v>
      </c>
      <c r="AW4" s="9">
        <f t="shared" si="18"/>
        <v>1</v>
      </c>
      <c r="AX4" s="9">
        <f t="shared" si="19"/>
        <v>0</v>
      </c>
      <c r="AY4" s="9">
        <f t="shared" si="20"/>
        <v>0</v>
      </c>
      <c r="AZ4" s="9">
        <f t="shared" si="21"/>
        <v>0</v>
      </c>
      <c r="BA4" s="9">
        <f t="shared" si="22"/>
        <v>0</v>
      </c>
      <c r="BB4" s="9">
        <f t="shared" si="23"/>
        <v>0</v>
      </c>
      <c r="BC4" s="9">
        <f t="shared" si="24"/>
        <v>0</v>
      </c>
      <c r="BD4" s="9">
        <f t="shared" si="25"/>
        <v>0</v>
      </c>
      <c r="BE4" s="9">
        <f t="shared" si="26"/>
        <v>0</v>
      </c>
      <c r="BG4" s="9" t="e">
        <f t="shared" si="27"/>
        <v>#N/A</v>
      </c>
      <c r="BH4" s="9" t="e">
        <f t="shared" si="28"/>
        <v>#N/A</v>
      </c>
      <c r="BJ4" s="23"/>
      <c r="BK4" s="58">
        <v>0</v>
      </c>
      <c r="BM4" s="23"/>
      <c r="BN4" s="58">
        <v>0</v>
      </c>
      <c r="BP4" s="23"/>
      <c r="BQ4" s="58">
        <v>0</v>
      </c>
      <c r="BS4" s="23"/>
      <c r="BT4" s="58">
        <v>0</v>
      </c>
    </row>
    <row r="5" spans="1:72" x14ac:dyDescent="0.2">
      <c r="A5" s="17" t="s">
        <v>2</v>
      </c>
      <c r="B5" s="18">
        <f t="shared" si="0"/>
        <v>11</v>
      </c>
      <c r="C5" s="19">
        <f t="shared" si="1"/>
        <v>1</v>
      </c>
      <c r="D5" s="14" t="s">
        <v>484</v>
      </c>
      <c r="E5" s="14" t="s">
        <v>485</v>
      </c>
      <c r="F5" s="14" t="s">
        <v>486</v>
      </c>
      <c r="G5" s="14" t="s">
        <v>494</v>
      </c>
      <c r="H5" s="14" t="s">
        <v>495</v>
      </c>
      <c r="I5" s="14" t="s">
        <v>468</v>
      </c>
      <c r="J5" s="14" t="s">
        <v>234</v>
      </c>
      <c r="K5" s="14" t="s">
        <v>311</v>
      </c>
      <c r="L5" s="14" t="s">
        <v>334</v>
      </c>
      <c r="M5" s="14" t="s">
        <v>496</v>
      </c>
      <c r="N5" s="14" t="s">
        <v>488</v>
      </c>
      <c r="O5" s="14" t="s">
        <v>489</v>
      </c>
      <c r="P5" s="14" t="s">
        <v>490</v>
      </c>
      <c r="Q5" s="14" t="s">
        <v>497</v>
      </c>
      <c r="R5" s="14" t="s">
        <v>491</v>
      </c>
      <c r="S5" s="14" t="s">
        <v>498</v>
      </c>
      <c r="T5" s="14" t="s">
        <v>499</v>
      </c>
      <c r="U5" s="14" t="s">
        <v>500</v>
      </c>
      <c r="V5" s="14" t="s">
        <v>492</v>
      </c>
      <c r="W5" s="14" t="s">
        <v>213</v>
      </c>
      <c r="X5" s="14" t="s">
        <v>501</v>
      </c>
      <c r="Y5" s="14" t="s">
        <v>502</v>
      </c>
      <c r="Z5" s="14" t="s">
        <v>503</v>
      </c>
      <c r="AA5" s="14" t="s">
        <v>504</v>
      </c>
      <c r="AB5" s="14" t="s">
        <v>505</v>
      </c>
      <c r="AD5" s="60" t="s">
        <v>492</v>
      </c>
      <c r="AE5" s="15" t="s">
        <v>499</v>
      </c>
      <c r="AG5" s="9">
        <f t="shared" si="2"/>
        <v>1</v>
      </c>
      <c r="AH5" s="9">
        <f t="shared" si="3"/>
        <v>1</v>
      </c>
      <c r="AI5" s="9">
        <f t="shared" si="4"/>
        <v>1</v>
      </c>
      <c r="AJ5" s="9">
        <f t="shared" si="5"/>
        <v>0</v>
      </c>
      <c r="AK5" s="9">
        <f t="shared" si="6"/>
        <v>0</v>
      </c>
      <c r="AL5" s="9">
        <f t="shared" si="7"/>
        <v>1</v>
      </c>
      <c r="AM5" s="9">
        <f t="shared" si="8"/>
        <v>1</v>
      </c>
      <c r="AN5" s="9">
        <f t="shared" si="9"/>
        <v>1</v>
      </c>
      <c r="AO5" s="9">
        <f t="shared" si="10"/>
        <v>1</v>
      </c>
      <c r="AP5" s="9">
        <f t="shared" si="11"/>
        <v>1</v>
      </c>
      <c r="AQ5" s="9">
        <f t="shared" si="12"/>
        <v>0</v>
      </c>
      <c r="AR5" s="9">
        <f t="shared" si="13"/>
        <v>0</v>
      </c>
      <c r="AS5" s="9">
        <f t="shared" si="14"/>
        <v>0</v>
      </c>
      <c r="AT5" s="9">
        <f t="shared" si="15"/>
        <v>1</v>
      </c>
      <c r="AU5" s="9">
        <f t="shared" si="16"/>
        <v>0</v>
      </c>
      <c r="AV5" s="9">
        <f t="shared" si="17"/>
        <v>1</v>
      </c>
      <c r="AW5" s="9">
        <f t="shared" si="18"/>
        <v>1</v>
      </c>
      <c r="AX5" s="9">
        <f t="shared" si="19"/>
        <v>0</v>
      </c>
      <c r="AY5" s="9">
        <f t="shared" si="20"/>
        <v>0</v>
      </c>
      <c r="AZ5" s="9">
        <f t="shared" si="21"/>
        <v>0</v>
      </c>
      <c r="BA5" s="9">
        <f t="shared" si="22"/>
        <v>0</v>
      </c>
      <c r="BB5" s="9">
        <f t="shared" si="23"/>
        <v>0</v>
      </c>
      <c r="BC5" s="9">
        <f t="shared" si="24"/>
        <v>0</v>
      </c>
      <c r="BD5" s="9">
        <f t="shared" si="25"/>
        <v>0</v>
      </c>
      <c r="BE5" s="9">
        <f t="shared" si="26"/>
        <v>0</v>
      </c>
      <c r="BG5" s="9" t="e">
        <f t="shared" si="27"/>
        <v>#N/A</v>
      </c>
      <c r="BH5" s="9">
        <f t="shared" si="28"/>
        <v>1</v>
      </c>
      <c r="BJ5" s="21"/>
      <c r="BK5" s="82">
        <f>BK4-BK3+BJ5</f>
        <v>0</v>
      </c>
      <c r="BM5" s="21"/>
      <c r="BN5" s="82">
        <f>BN4-BN3+BM5</f>
        <v>0</v>
      </c>
      <c r="BP5" s="21"/>
      <c r="BQ5" s="82">
        <f>BQ4-BQ3+BP5</f>
        <v>0</v>
      </c>
      <c r="BS5" s="21"/>
      <c r="BT5" s="82">
        <f>BT4-BT3+BS5</f>
        <v>0</v>
      </c>
    </row>
    <row r="6" spans="1:72" x14ac:dyDescent="0.2">
      <c r="A6" s="17" t="s">
        <v>3</v>
      </c>
      <c r="B6" s="18">
        <f t="shared" si="0"/>
        <v>9</v>
      </c>
      <c r="C6" s="19">
        <f t="shared" si="1"/>
        <v>2</v>
      </c>
      <c r="D6" s="14" t="s">
        <v>484</v>
      </c>
      <c r="E6" s="14" t="s">
        <v>485</v>
      </c>
      <c r="F6" s="14" t="s">
        <v>486</v>
      </c>
      <c r="G6" s="14" t="s">
        <v>494</v>
      </c>
      <c r="H6" s="14" t="s">
        <v>495</v>
      </c>
      <c r="I6" s="14" t="s">
        <v>468</v>
      </c>
      <c r="J6" s="14" t="s">
        <v>487</v>
      </c>
      <c r="K6" s="14" t="s">
        <v>311</v>
      </c>
      <c r="L6" s="14" t="s">
        <v>334</v>
      </c>
      <c r="M6" s="14" t="s">
        <v>496</v>
      </c>
      <c r="N6" s="14" t="s">
        <v>488</v>
      </c>
      <c r="O6" s="14" t="s">
        <v>489</v>
      </c>
      <c r="P6" s="14" t="s">
        <v>490</v>
      </c>
      <c r="Q6" s="14" t="s">
        <v>497</v>
      </c>
      <c r="R6" s="14" t="s">
        <v>491</v>
      </c>
      <c r="S6" s="14" t="s">
        <v>498</v>
      </c>
      <c r="T6" s="14" t="s">
        <v>167</v>
      </c>
      <c r="U6" s="14" t="s">
        <v>500</v>
      </c>
      <c r="V6" s="14" t="s">
        <v>492</v>
      </c>
      <c r="W6" s="14" t="s">
        <v>213</v>
      </c>
      <c r="X6" s="14" t="s">
        <v>501</v>
      </c>
      <c r="Y6" s="14" t="s">
        <v>502</v>
      </c>
      <c r="Z6" s="14" t="s">
        <v>503</v>
      </c>
      <c r="AA6" s="14" t="s">
        <v>504</v>
      </c>
      <c r="AB6" s="14" t="s">
        <v>505</v>
      </c>
      <c r="AD6" s="15" t="s">
        <v>497</v>
      </c>
      <c r="AE6" s="15" t="s">
        <v>486</v>
      </c>
      <c r="AG6" s="9">
        <f t="shared" si="2"/>
        <v>1</v>
      </c>
      <c r="AH6" s="9">
        <f t="shared" si="3"/>
        <v>1</v>
      </c>
      <c r="AI6" s="9">
        <f t="shared" si="4"/>
        <v>1</v>
      </c>
      <c r="AJ6" s="9">
        <f t="shared" si="5"/>
        <v>0</v>
      </c>
      <c r="AK6" s="9">
        <f t="shared" si="6"/>
        <v>0</v>
      </c>
      <c r="AL6" s="9">
        <f t="shared" si="7"/>
        <v>1</v>
      </c>
      <c r="AM6" s="9">
        <f t="shared" si="8"/>
        <v>0</v>
      </c>
      <c r="AN6" s="9">
        <f t="shared" si="9"/>
        <v>1</v>
      </c>
      <c r="AO6" s="9">
        <f t="shared" si="10"/>
        <v>1</v>
      </c>
      <c r="AP6" s="9">
        <f t="shared" si="11"/>
        <v>1</v>
      </c>
      <c r="AQ6" s="9">
        <f t="shared" si="12"/>
        <v>0</v>
      </c>
      <c r="AR6" s="9">
        <f t="shared" si="13"/>
        <v>0</v>
      </c>
      <c r="AS6" s="9">
        <f t="shared" si="14"/>
        <v>0</v>
      </c>
      <c r="AT6" s="9">
        <f t="shared" si="15"/>
        <v>1</v>
      </c>
      <c r="AU6" s="9">
        <f t="shared" si="16"/>
        <v>0</v>
      </c>
      <c r="AV6" s="9">
        <f t="shared" si="17"/>
        <v>1</v>
      </c>
      <c r="AW6" s="9">
        <f t="shared" si="18"/>
        <v>0</v>
      </c>
      <c r="AX6" s="9">
        <f t="shared" si="19"/>
        <v>0</v>
      </c>
      <c r="AY6" s="9">
        <f t="shared" si="20"/>
        <v>0</v>
      </c>
      <c r="AZ6" s="9">
        <f t="shared" si="21"/>
        <v>0</v>
      </c>
      <c r="BA6" s="9">
        <f t="shared" si="22"/>
        <v>0</v>
      </c>
      <c r="BB6" s="9">
        <f t="shared" si="23"/>
        <v>0</v>
      </c>
      <c r="BC6" s="9">
        <f t="shared" si="24"/>
        <v>0</v>
      </c>
      <c r="BD6" s="9">
        <f t="shared" si="25"/>
        <v>0</v>
      </c>
      <c r="BE6" s="9">
        <f t="shared" si="26"/>
        <v>0</v>
      </c>
      <c r="BG6" s="9">
        <f t="shared" si="27"/>
        <v>1</v>
      </c>
      <c r="BH6" s="9">
        <f t="shared" si="28"/>
        <v>1</v>
      </c>
      <c r="BJ6" s="24"/>
      <c r="BK6" s="57">
        <v>0</v>
      </c>
      <c r="BM6" s="24"/>
      <c r="BN6" s="57">
        <v>0</v>
      </c>
      <c r="BP6" s="24"/>
      <c r="BQ6" s="57">
        <v>0</v>
      </c>
      <c r="BS6" s="24"/>
      <c r="BT6" s="57">
        <v>0</v>
      </c>
    </row>
    <row r="7" spans="1:72" x14ac:dyDescent="0.2">
      <c r="A7" s="17" t="s">
        <v>4</v>
      </c>
      <c r="B7" s="18">
        <f t="shared" si="0"/>
        <v>10</v>
      </c>
      <c r="C7" s="19">
        <f t="shared" si="1"/>
        <v>0</v>
      </c>
      <c r="D7" s="14" t="s">
        <v>484</v>
      </c>
      <c r="E7" s="14" t="s">
        <v>485</v>
      </c>
      <c r="F7" s="14" t="s">
        <v>486</v>
      </c>
      <c r="G7" s="14" t="s">
        <v>494</v>
      </c>
      <c r="H7" s="14" t="s">
        <v>495</v>
      </c>
      <c r="I7" s="14" t="s">
        <v>468</v>
      </c>
      <c r="J7" s="14" t="s">
        <v>487</v>
      </c>
      <c r="K7" s="14" t="s">
        <v>195</v>
      </c>
      <c r="L7" s="14" t="s">
        <v>334</v>
      </c>
      <c r="M7" s="14" t="s">
        <v>496</v>
      </c>
      <c r="N7" s="14" t="s">
        <v>488</v>
      </c>
      <c r="O7" s="14" t="s">
        <v>489</v>
      </c>
      <c r="P7" s="14" t="s">
        <v>490</v>
      </c>
      <c r="Q7" s="14" t="s">
        <v>497</v>
      </c>
      <c r="R7" s="14" t="s">
        <v>491</v>
      </c>
      <c r="S7" s="14" t="s">
        <v>498</v>
      </c>
      <c r="T7" s="14" t="s">
        <v>499</v>
      </c>
      <c r="U7" s="14" t="s">
        <v>388</v>
      </c>
      <c r="V7" s="14" t="s">
        <v>492</v>
      </c>
      <c r="W7" s="14" t="s">
        <v>213</v>
      </c>
      <c r="X7" s="14" t="s">
        <v>501</v>
      </c>
      <c r="Y7" s="14" t="s">
        <v>502</v>
      </c>
      <c r="Z7" s="14" t="s">
        <v>503</v>
      </c>
      <c r="AA7" s="14" t="s">
        <v>504</v>
      </c>
      <c r="AB7" s="14" t="s">
        <v>505</v>
      </c>
      <c r="AD7" s="60" t="s">
        <v>213</v>
      </c>
      <c r="AE7" s="60" t="s">
        <v>489</v>
      </c>
      <c r="AG7" s="9">
        <f t="shared" si="2"/>
        <v>1</v>
      </c>
      <c r="AH7" s="9">
        <f t="shared" si="3"/>
        <v>1</v>
      </c>
      <c r="AI7" s="9">
        <f t="shared" si="4"/>
        <v>1</v>
      </c>
      <c r="AJ7" s="9">
        <f t="shared" si="5"/>
        <v>0</v>
      </c>
      <c r="AK7" s="9">
        <f t="shared" si="6"/>
        <v>0</v>
      </c>
      <c r="AL7" s="9">
        <f t="shared" si="7"/>
        <v>1</v>
      </c>
      <c r="AM7" s="9">
        <f t="shared" si="8"/>
        <v>0</v>
      </c>
      <c r="AN7" s="9">
        <f t="shared" si="9"/>
        <v>0</v>
      </c>
      <c r="AO7" s="9">
        <f t="shared" si="10"/>
        <v>1</v>
      </c>
      <c r="AP7" s="9">
        <f t="shared" si="11"/>
        <v>1</v>
      </c>
      <c r="AQ7" s="9">
        <f t="shared" si="12"/>
        <v>0</v>
      </c>
      <c r="AR7" s="9">
        <f t="shared" si="13"/>
        <v>0</v>
      </c>
      <c r="AS7" s="9">
        <f t="shared" si="14"/>
        <v>0</v>
      </c>
      <c r="AT7" s="9">
        <f t="shared" si="15"/>
        <v>1</v>
      </c>
      <c r="AU7" s="9">
        <f t="shared" si="16"/>
        <v>0</v>
      </c>
      <c r="AV7" s="9">
        <f t="shared" si="17"/>
        <v>1</v>
      </c>
      <c r="AW7" s="9">
        <f t="shared" si="18"/>
        <v>1</v>
      </c>
      <c r="AX7" s="9">
        <f t="shared" si="19"/>
        <v>1</v>
      </c>
      <c r="AY7" s="9">
        <f t="shared" si="20"/>
        <v>0</v>
      </c>
      <c r="AZ7" s="9">
        <f t="shared" si="21"/>
        <v>0</v>
      </c>
      <c r="BA7" s="9">
        <f t="shared" si="22"/>
        <v>0</v>
      </c>
      <c r="BB7" s="9">
        <f t="shared" si="23"/>
        <v>0</v>
      </c>
      <c r="BC7" s="9">
        <f t="shared" si="24"/>
        <v>0</v>
      </c>
      <c r="BD7" s="9">
        <f t="shared" si="25"/>
        <v>0</v>
      </c>
      <c r="BE7" s="9">
        <f t="shared" si="26"/>
        <v>0</v>
      </c>
      <c r="BG7" s="9" t="e">
        <f t="shared" si="27"/>
        <v>#N/A</v>
      </c>
      <c r="BH7" s="9" t="e">
        <f t="shared" si="28"/>
        <v>#N/A</v>
      </c>
      <c r="BJ7" s="23"/>
      <c r="BK7" s="58">
        <v>0</v>
      </c>
      <c r="BM7" s="23"/>
      <c r="BN7" s="58">
        <v>0</v>
      </c>
      <c r="BP7" s="23"/>
      <c r="BQ7" s="58">
        <v>0</v>
      </c>
      <c r="BS7" s="23"/>
      <c r="BT7" s="58">
        <v>0</v>
      </c>
    </row>
    <row r="8" spans="1:72" x14ac:dyDescent="0.2">
      <c r="A8" s="17" t="s">
        <v>5</v>
      </c>
      <c r="B8" s="18">
        <f t="shared" si="0"/>
        <v>11</v>
      </c>
      <c r="C8" s="19">
        <f t="shared" si="1"/>
        <v>1</v>
      </c>
      <c r="D8" s="14" t="s">
        <v>484</v>
      </c>
      <c r="E8" s="14" t="s">
        <v>203</v>
      </c>
      <c r="F8" s="14" t="s">
        <v>486</v>
      </c>
      <c r="G8" s="14" t="s">
        <v>494</v>
      </c>
      <c r="H8" s="14" t="s">
        <v>495</v>
      </c>
      <c r="I8" s="14" t="s">
        <v>55</v>
      </c>
      <c r="J8" s="14" t="s">
        <v>487</v>
      </c>
      <c r="K8" s="14" t="s">
        <v>195</v>
      </c>
      <c r="L8" s="14" t="s">
        <v>334</v>
      </c>
      <c r="M8" s="14" t="s">
        <v>496</v>
      </c>
      <c r="N8" s="14" t="s">
        <v>488</v>
      </c>
      <c r="O8" s="14" t="s">
        <v>489</v>
      </c>
      <c r="P8" s="14" t="s">
        <v>490</v>
      </c>
      <c r="Q8" s="14" t="s">
        <v>497</v>
      </c>
      <c r="R8" s="14" t="s">
        <v>491</v>
      </c>
      <c r="S8" s="14" t="s">
        <v>498</v>
      </c>
      <c r="T8" s="14" t="s">
        <v>499</v>
      </c>
      <c r="U8" s="14" t="s">
        <v>388</v>
      </c>
      <c r="V8" s="14" t="s">
        <v>492</v>
      </c>
      <c r="W8" s="14" t="s">
        <v>213</v>
      </c>
      <c r="X8" s="14" t="s">
        <v>46</v>
      </c>
      <c r="Y8" s="14" t="s">
        <v>493</v>
      </c>
      <c r="Z8" s="14" t="s">
        <v>503</v>
      </c>
      <c r="AA8" s="14" t="s">
        <v>208</v>
      </c>
      <c r="AB8" s="14" t="s">
        <v>505</v>
      </c>
      <c r="AD8" s="60" t="s">
        <v>213</v>
      </c>
      <c r="AE8" s="15" t="s">
        <v>498</v>
      </c>
      <c r="AG8" s="9">
        <f t="shared" si="2"/>
        <v>1</v>
      </c>
      <c r="AH8" s="9">
        <f t="shared" si="3"/>
        <v>0</v>
      </c>
      <c r="AI8" s="9">
        <f t="shared" si="4"/>
        <v>1</v>
      </c>
      <c r="AJ8" s="9">
        <f t="shared" si="5"/>
        <v>0</v>
      </c>
      <c r="AK8" s="9">
        <f t="shared" si="6"/>
        <v>0</v>
      </c>
      <c r="AL8" s="9">
        <f t="shared" si="7"/>
        <v>0</v>
      </c>
      <c r="AM8" s="9">
        <f t="shared" si="8"/>
        <v>0</v>
      </c>
      <c r="AN8" s="9">
        <f t="shared" si="9"/>
        <v>0</v>
      </c>
      <c r="AO8" s="9">
        <f t="shared" si="10"/>
        <v>1</v>
      </c>
      <c r="AP8" s="9">
        <f t="shared" si="11"/>
        <v>1</v>
      </c>
      <c r="AQ8" s="9">
        <f t="shared" si="12"/>
        <v>0</v>
      </c>
      <c r="AR8" s="9">
        <f t="shared" si="13"/>
        <v>0</v>
      </c>
      <c r="AS8" s="9">
        <f t="shared" si="14"/>
        <v>0</v>
      </c>
      <c r="AT8" s="9">
        <f t="shared" si="15"/>
        <v>1</v>
      </c>
      <c r="AU8" s="9">
        <f t="shared" si="16"/>
        <v>0</v>
      </c>
      <c r="AV8" s="9">
        <f t="shared" si="17"/>
        <v>1</v>
      </c>
      <c r="AW8" s="9">
        <f t="shared" si="18"/>
        <v>1</v>
      </c>
      <c r="AX8" s="9">
        <f t="shared" si="19"/>
        <v>1</v>
      </c>
      <c r="AY8" s="9">
        <f t="shared" si="20"/>
        <v>0</v>
      </c>
      <c r="AZ8" s="9">
        <f t="shared" si="21"/>
        <v>0</v>
      </c>
      <c r="BA8" s="9">
        <f t="shared" si="22"/>
        <v>1</v>
      </c>
      <c r="BB8" s="9">
        <f t="shared" si="23"/>
        <v>1</v>
      </c>
      <c r="BC8" s="9">
        <f t="shared" si="24"/>
        <v>0</v>
      </c>
      <c r="BD8" s="9">
        <f t="shared" si="25"/>
        <v>1</v>
      </c>
      <c r="BE8" s="9">
        <f t="shared" si="26"/>
        <v>0</v>
      </c>
      <c r="BG8" s="9" t="e">
        <f t="shared" si="27"/>
        <v>#N/A</v>
      </c>
      <c r="BH8" s="9">
        <f t="shared" si="28"/>
        <v>1</v>
      </c>
      <c r="BJ8" s="21"/>
      <c r="BK8" s="82">
        <f>BK7-BK6+BJ8</f>
        <v>0</v>
      </c>
      <c r="BM8" s="21"/>
      <c r="BN8" s="82">
        <f>BN7-BN6+BM8</f>
        <v>0</v>
      </c>
      <c r="BP8" s="21"/>
      <c r="BQ8" s="82">
        <f>BQ7-BQ6+BP8</f>
        <v>0</v>
      </c>
      <c r="BS8" s="21"/>
      <c r="BT8" s="82">
        <f>BT7-BT6+BS8</f>
        <v>0</v>
      </c>
    </row>
    <row r="9" spans="1:72" x14ac:dyDescent="0.2">
      <c r="A9" s="17" t="s">
        <v>274</v>
      </c>
      <c r="B9" s="18">
        <f t="shared" si="0"/>
        <v>9</v>
      </c>
      <c r="C9" s="19">
        <f t="shared" si="1"/>
        <v>1</v>
      </c>
      <c r="D9" s="14" t="s">
        <v>484</v>
      </c>
      <c r="E9" s="14" t="s">
        <v>485</v>
      </c>
      <c r="F9" s="14" t="s">
        <v>486</v>
      </c>
      <c r="G9" s="14" t="s">
        <v>494</v>
      </c>
      <c r="H9" s="14" t="s">
        <v>495</v>
      </c>
      <c r="I9" s="14" t="s">
        <v>55</v>
      </c>
      <c r="J9" s="14" t="s">
        <v>487</v>
      </c>
      <c r="K9" s="14" t="s">
        <v>195</v>
      </c>
      <c r="L9" s="14" t="s">
        <v>334</v>
      </c>
      <c r="M9" s="14" t="s">
        <v>496</v>
      </c>
      <c r="N9" s="14" t="s">
        <v>488</v>
      </c>
      <c r="O9" s="14" t="s">
        <v>266</v>
      </c>
      <c r="P9" s="14" t="s">
        <v>490</v>
      </c>
      <c r="Q9" s="14" t="s">
        <v>497</v>
      </c>
      <c r="R9" s="14" t="s">
        <v>491</v>
      </c>
      <c r="S9" s="14" t="s">
        <v>498</v>
      </c>
      <c r="T9" s="14" t="s">
        <v>167</v>
      </c>
      <c r="U9" s="14" t="s">
        <v>388</v>
      </c>
      <c r="V9" s="14" t="s">
        <v>492</v>
      </c>
      <c r="W9" s="14" t="s">
        <v>213</v>
      </c>
      <c r="X9" s="14" t="s">
        <v>501</v>
      </c>
      <c r="Y9" s="14" t="s">
        <v>502</v>
      </c>
      <c r="Z9" s="14" t="s">
        <v>503</v>
      </c>
      <c r="AA9" s="14" t="s">
        <v>504</v>
      </c>
      <c r="AB9" s="14" t="s">
        <v>505</v>
      </c>
      <c r="AD9" s="60" t="s">
        <v>502</v>
      </c>
      <c r="AE9" s="15" t="s">
        <v>485</v>
      </c>
      <c r="AG9" s="9">
        <f t="shared" si="2"/>
        <v>1</v>
      </c>
      <c r="AH9" s="9">
        <f t="shared" si="3"/>
        <v>1</v>
      </c>
      <c r="AI9" s="9">
        <f t="shared" si="4"/>
        <v>1</v>
      </c>
      <c r="AJ9" s="9">
        <f t="shared" si="5"/>
        <v>0</v>
      </c>
      <c r="AK9" s="9">
        <f t="shared" si="6"/>
        <v>0</v>
      </c>
      <c r="AL9" s="9">
        <f t="shared" si="7"/>
        <v>0</v>
      </c>
      <c r="AM9" s="9">
        <f t="shared" si="8"/>
        <v>0</v>
      </c>
      <c r="AN9" s="9">
        <f t="shared" si="9"/>
        <v>0</v>
      </c>
      <c r="AO9" s="9">
        <f t="shared" si="10"/>
        <v>1</v>
      </c>
      <c r="AP9" s="9">
        <f t="shared" si="11"/>
        <v>1</v>
      </c>
      <c r="AQ9" s="9">
        <f t="shared" si="12"/>
        <v>0</v>
      </c>
      <c r="AR9" s="9">
        <f t="shared" si="13"/>
        <v>1</v>
      </c>
      <c r="AS9" s="9">
        <f t="shared" si="14"/>
        <v>0</v>
      </c>
      <c r="AT9" s="9">
        <f t="shared" si="15"/>
        <v>1</v>
      </c>
      <c r="AU9" s="9">
        <f t="shared" si="16"/>
        <v>0</v>
      </c>
      <c r="AV9" s="9">
        <f t="shared" si="17"/>
        <v>1</v>
      </c>
      <c r="AW9" s="9">
        <f t="shared" si="18"/>
        <v>0</v>
      </c>
      <c r="AX9" s="9">
        <f t="shared" si="19"/>
        <v>1</v>
      </c>
      <c r="AY9" s="9">
        <f t="shared" si="20"/>
        <v>0</v>
      </c>
      <c r="AZ9" s="9">
        <f t="shared" si="21"/>
        <v>0</v>
      </c>
      <c r="BA9" s="9">
        <f t="shared" si="22"/>
        <v>0</v>
      </c>
      <c r="BB9" s="9">
        <f t="shared" si="23"/>
        <v>0</v>
      </c>
      <c r="BC9" s="9">
        <f t="shared" si="24"/>
        <v>0</v>
      </c>
      <c r="BD9" s="9">
        <f t="shared" si="25"/>
        <v>0</v>
      </c>
      <c r="BE9" s="9">
        <f t="shared" si="26"/>
        <v>0</v>
      </c>
      <c r="BG9" s="9" t="e">
        <f t="shared" si="27"/>
        <v>#N/A</v>
      </c>
      <c r="BH9" s="9">
        <f t="shared" si="28"/>
        <v>1</v>
      </c>
      <c r="BJ9" s="24"/>
      <c r="BK9" s="57">
        <v>0</v>
      </c>
      <c r="BM9" s="24"/>
      <c r="BN9" s="57">
        <v>0</v>
      </c>
      <c r="BP9" s="24"/>
      <c r="BQ9" s="57">
        <v>0</v>
      </c>
      <c r="BS9" s="24"/>
      <c r="BT9" s="57">
        <v>0</v>
      </c>
    </row>
    <row r="10" spans="1:72" x14ac:dyDescent="0.2">
      <c r="A10" s="17" t="s">
        <v>6</v>
      </c>
      <c r="B10" s="18">
        <f t="shared" si="0"/>
        <v>9</v>
      </c>
      <c r="C10" s="19">
        <f t="shared" si="1"/>
        <v>0</v>
      </c>
      <c r="D10" s="14" t="s">
        <v>484</v>
      </c>
      <c r="E10" s="14" t="s">
        <v>203</v>
      </c>
      <c r="F10" s="14" t="s">
        <v>486</v>
      </c>
      <c r="G10" s="14" t="s">
        <v>494</v>
      </c>
      <c r="H10" s="14" t="s">
        <v>495</v>
      </c>
      <c r="I10" s="14" t="s">
        <v>468</v>
      </c>
      <c r="J10" s="14" t="s">
        <v>487</v>
      </c>
      <c r="K10" s="14" t="s">
        <v>311</v>
      </c>
      <c r="L10" s="14" t="s">
        <v>334</v>
      </c>
      <c r="M10" s="14" t="s">
        <v>496</v>
      </c>
      <c r="N10" s="14" t="s">
        <v>488</v>
      </c>
      <c r="O10" s="14" t="s">
        <v>489</v>
      </c>
      <c r="P10" s="14" t="s">
        <v>490</v>
      </c>
      <c r="Q10" s="14" t="s">
        <v>497</v>
      </c>
      <c r="R10" s="14" t="s">
        <v>491</v>
      </c>
      <c r="S10" s="14" t="s">
        <v>289</v>
      </c>
      <c r="T10" s="14" t="s">
        <v>499</v>
      </c>
      <c r="U10" s="14" t="s">
        <v>500</v>
      </c>
      <c r="V10" s="14" t="s">
        <v>492</v>
      </c>
      <c r="W10" s="14" t="s">
        <v>213</v>
      </c>
      <c r="X10" s="14" t="s">
        <v>501</v>
      </c>
      <c r="Y10" s="14" t="s">
        <v>502</v>
      </c>
      <c r="Z10" s="14" t="s">
        <v>503</v>
      </c>
      <c r="AA10" s="14" t="s">
        <v>504</v>
      </c>
      <c r="AB10" s="14" t="s">
        <v>290</v>
      </c>
      <c r="AD10" s="60" t="s">
        <v>502</v>
      </c>
      <c r="AE10" s="60" t="s">
        <v>289</v>
      </c>
      <c r="AG10" s="9">
        <f t="shared" si="2"/>
        <v>1</v>
      </c>
      <c r="AH10" s="9">
        <f t="shared" si="3"/>
        <v>0</v>
      </c>
      <c r="AI10" s="9">
        <f t="shared" si="4"/>
        <v>1</v>
      </c>
      <c r="AJ10" s="9">
        <f t="shared" si="5"/>
        <v>0</v>
      </c>
      <c r="AK10" s="9">
        <f t="shared" si="6"/>
        <v>0</v>
      </c>
      <c r="AL10" s="9">
        <f t="shared" si="7"/>
        <v>1</v>
      </c>
      <c r="AM10" s="9">
        <f t="shared" si="8"/>
        <v>0</v>
      </c>
      <c r="AN10" s="9">
        <f t="shared" si="9"/>
        <v>1</v>
      </c>
      <c r="AO10" s="9">
        <f t="shared" si="10"/>
        <v>1</v>
      </c>
      <c r="AP10" s="9">
        <f t="shared" si="11"/>
        <v>1</v>
      </c>
      <c r="AQ10" s="9">
        <f t="shared" si="12"/>
        <v>0</v>
      </c>
      <c r="AR10" s="9">
        <f t="shared" si="13"/>
        <v>0</v>
      </c>
      <c r="AS10" s="9">
        <f t="shared" si="14"/>
        <v>0</v>
      </c>
      <c r="AT10" s="9">
        <f t="shared" si="15"/>
        <v>1</v>
      </c>
      <c r="AU10" s="9">
        <f t="shared" si="16"/>
        <v>0</v>
      </c>
      <c r="AV10" s="9">
        <f t="shared" si="17"/>
        <v>0</v>
      </c>
      <c r="AW10" s="9">
        <f t="shared" si="18"/>
        <v>1</v>
      </c>
      <c r="AX10" s="9">
        <f t="shared" si="19"/>
        <v>0</v>
      </c>
      <c r="AY10" s="9">
        <f t="shared" si="20"/>
        <v>0</v>
      </c>
      <c r="AZ10" s="9">
        <f t="shared" si="21"/>
        <v>0</v>
      </c>
      <c r="BA10" s="9">
        <f t="shared" si="22"/>
        <v>0</v>
      </c>
      <c r="BB10" s="9">
        <f t="shared" si="23"/>
        <v>0</v>
      </c>
      <c r="BC10" s="9">
        <f t="shared" si="24"/>
        <v>0</v>
      </c>
      <c r="BD10" s="9">
        <f t="shared" si="25"/>
        <v>0</v>
      </c>
      <c r="BE10" s="9">
        <f t="shared" si="26"/>
        <v>1</v>
      </c>
      <c r="BG10" s="9" t="e">
        <f t="shared" si="27"/>
        <v>#N/A</v>
      </c>
      <c r="BH10" s="9" t="e">
        <f t="shared" si="28"/>
        <v>#N/A</v>
      </c>
      <c r="BJ10" s="23"/>
      <c r="BK10" s="58">
        <v>0</v>
      </c>
      <c r="BM10" s="23"/>
      <c r="BN10" s="58">
        <v>0</v>
      </c>
      <c r="BP10" s="23"/>
      <c r="BQ10" s="58">
        <v>0</v>
      </c>
      <c r="BS10" s="23"/>
      <c r="BT10" s="58">
        <v>0</v>
      </c>
    </row>
    <row r="11" spans="1:72" x14ac:dyDescent="0.2">
      <c r="A11" s="17" t="s">
        <v>7</v>
      </c>
      <c r="B11" s="18">
        <f t="shared" si="0"/>
        <v>13</v>
      </c>
      <c r="C11" s="19">
        <f t="shared" si="1"/>
        <v>0</v>
      </c>
      <c r="D11" s="14" t="s">
        <v>484</v>
      </c>
      <c r="E11" s="14" t="s">
        <v>485</v>
      </c>
      <c r="F11" s="14" t="s">
        <v>347</v>
      </c>
      <c r="G11" s="14" t="s">
        <v>224</v>
      </c>
      <c r="H11" s="14" t="s">
        <v>495</v>
      </c>
      <c r="I11" s="14" t="s">
        <v>468</v>
      </c>
      <c r="J11" s="14" t="s">
        <v>487</v>
      </c>
      <c r="K11" s="14" t="s">
        <v>311</v>
      </c>
      <c r="L11" s="14" t="s">
        <v>334</v>
      </c>
      <c r="M11" s="14" t="s">
        <v>496</v>
      </c>
      <c r="N11" s="14" t="s">
        <v>310</v>
      </c>
      <c r="O11" s="14" t="s">
        <v>489</v>
      </c>
      <c r="P11" s="14" t="s">
        <v>353</v>
      </c>
      <c r="Q11" s="14" t="s">
        <v>154</v>
      </c>
      <c r="R11" s="14" t="s">
        <v>308</v>
      </c>
      <c r="S11" s="14" t="s">
        <v>289</v>
      </c>
      <c r="T11" s="14" t="s">
        <v>499</v>
      </c>
      <c r="U11" s="14" t="s">
        <v>388</v>
      </c>
      <c r="V11" s="14" t="s">
        <v>492</v>
      </c>
      <c r="W11" s="14" t="s">
        <v>213</v>
      </c>
      <c r="X11" s="14" t="s">
        <v>501</v>
      </c>
      <c r="Y11" s="14" t="s">
        <v>502</v>
      </c>
      <c r="Z11" s="14" t="s">
        <v>503</v>
      </c>
      <c r="AA11" s="14" t="s">
        <v>504</v>
      </c>
      <c r="AB11" s="14" t="s">
        <v>290</v>
      </c>
      <c r="AD11" s="60" t="s">
        <v>502</v>
      </c>
      <c r="AE11" s="60" t="s">
        <v>501</v>
      </c>
      <c r="AG11" s="9">
        <f t="shared" si="2"/>
        <v>1</v>
      </c>
      <c r="AH11" s="9">
        <f t="shared" si="3"/>
        <v>1</v>
      </c>
      <c r="AI11" s="9">
        <f t="shared" si="4"/>
        <v>0</v>
      </c>
      <c r="AJ11" s="9">
        <f t="shared" si="5"/>
        <v>1</v>
      </c>
      <c r="AK11" s="9">
        <f t="shared" si="6"/>
        <v>0</v>
      </c>
      <c r="AL11" s="9">
        <f t="shared" si="7"/>
        <v>1</v>
      </c>
      <c r="AM11" s="9">
        <f t="shared" si="8"/>
        <v>0</v>
      </c>
      <c r="AN11" s="9">
        <f t="shared" si="9"/>
        <v>1</v>
      </c>
      <c r="AO11" s="9">
        <f t="shared" si="10"/>
        <v>1</v>
      </c>
      <c r="AP11" s="9">
        <f t="shared" si="11"/>
        <v>1</v>
      </c>
      <c r="AQ11" s="9">
        <f t="shared" si="12"/>
        <v>1</v>
      </c>
      <c r="AR11" s="9">
        <f t="shared" si="13"/>
        <v>0</v>
      </c>
      <c r="AS11" s="9">
        <f t="shared" si="14"/>
        <v>1</v>
      </c>
      <c r="AT11" s="9">
        <f t="shared" si="15"/>
        <v>0</v>
      </c>
      <c r="AU11" s="9">
        <f t="shared" si="16"/>
        <v>1</v>
      </c>
      <c r="AV11" s="9">
        <f t="shared" si="17"/>
        <v>0</v>
      </c>
      <c r="AW11" s="9">
        <f t="shared" si="18"/>
        <v>1</v>
      </c>
      <c r="AX11" s="9">
        <f t="shared" si="19"/>
        <v>1</v>
      </c>
      <c r="AY11" s="9">
        <f t="shared" si="20"/>
        <v>0</v>
      </c>
      <c r="AZ11" s="9">
        <f t="shared" si="21"/>
        <v>0</v>
      </c>
      <c r="BA11" s="9">
        <f t="shared" si="22"/>
        <v>0</v>
      </c>
      <c r="BB11" s="9">
        <f t="shared" si="23"/>
        <v>0</v>
      </c>
      <c r="BC11" s="9">
        <f t="shared" si="24"/>
        <v>0</v>
      </c>
      <c r="BD11" s="9">
        <f t="shared" si="25"/>
        <v>0</v>
      </c>
      <c r="BE11" s="9">
        <f t="shared" si="26"/>
        <v>1</v>
      </c>
      <c r="BG11" s="9" t="e">
        <f t="shared" si="27"/>
        <v>#N/A</v>
      </c>
      <c r="BH11" s="9" t="e">
        <f t="shared" si="28"/>
        <v>#N/A</v>
      </c>
      <c r="BJ11" s="21"/>
      <c r="BK11" s="82">
        <f>BK10-BK9+BJ11</f>
        <v>0</v>
      </c>
      <c r="BM11" s="21"/>
      <c r="BN11" s="82">
        <f>BN10-BN9+BM11</f>
        <v>0</v>
      </c>
      <c r="BP11" s="21"/>
      <c r="BQ11" s="82">
        <f>BQ10-BQ9+BP11</f>
        <v>0</v>
      </c>
      <c r="BS11" s="21"/>
      <c r="BT11" s="82">
        <f>BT10-BT9+BS11</f>
        <v>0</v>
      </c>
    </row>
    <row r="12" spans="1:72" x14ac:dyDescent="0.2">
      <c r="A12" s="17" t="s">
        <v>8</v>
      </c>
      <c r="B12" s="18">
        <f t="shared" si="0"/>
        <v>14</v>
      </c>
      <c r="C12" s="19">
        <f t="shared" si="1"/>
        <v>2</v>
      </c>
      <c r="D12" s="14" t="s">
        <v>484</v>
      </c>
      <c r="E12" s="14" t="s">
        <v>485</v>
      </c>
      <c r="F12" s="14" t="s">
        <v>486</v>
      </c>
      <c r="G12" s="14" t="s">
        <v>494</v>
      </c>
      <c r="H12" s="14" t="s">
        <v>495</v>
      </c>
      <c r="I12" s="14" t="s">
        <v>468</v>
      </c>
      <c r="J12" s="14" t="s">
        <v>234</v>
      </c>
      <c r="K12" s="14" t="s">
        <v>195</v>
      </c>
      <c r="L12" s="14" t="s">
        <v>450</v>
      </c>
      <c r="M12" s="14" t="s">
        <v>496</v>
      </c>
      <c r="N12" s="14" t="s">
        <v>488</v>
      </c>
      <c r="O12" s="14" t="s">
        <v>266</v>
      </c>
      <c r="P12" s="14" t="s">
        <v>490</v>
      </c>
      <c r="Q12" s="14" t="s">
        <v>497</v>
      </c>
      <c r="R12" s="14" t="s">
        <v>491</v>
      </c>
      <c r="S12" s="14" t="s">
        <v>498</v>
      </c>
      <c r="T12" s="14" t="s">
        <v>167</v>
      </c>
      <c r="U12" s="14" t="s">
        <v>388</v>
      </c>
      <c r="V12" s="14" t="s">
        <v>492</v>
      </c>
      <c r="W12" s="14" t="s">
        <v>265</v>
      </c>
      <c r="X12" s="14" t="s">
        <v>501</v>
      </c>
      <c r="Y12" s="14" t="s">
        <v>493</v>
      </c>
      <c r="Z12" s="14" t="s">
        <v>69</v>
      </c>
      <c r="AA12" s="14" t="s">
        <v>208</v>
      </c>
      <c r="AB12" s="14" t="s">
        <v>505</v>
      </c>
      <c r="AD12" s="15" t="s">
        <v>493</v>
      </c>
      <c r="AE12" s="15" t="s">
        <v>497</v>
      </c>
      <c r="AG12" s="9">
        <f t="shared" si="2"/>
        <v>1</v>
      </c>
      <c r="AH12" s="9">
        <f t="shared" si="3"/>
        <v>1</v>
      </c>
      <c r="AI12" s="9">
        <f t="shared" si="4"/>
        <v>1</v>
      </c>
      <c r="AJ12" s="9">
        <f t="shared" si="5"/>
        <v>0</v>
      </c>
      <c r="AK12" s="9">
        <f t="shared" si="6"/>
        <v>0</v>
      </c>
      <c r="AL12" s="9">
        <f t="shared" si="7"/>
        <v>1</v>
      </c>
      <c r="AM12" s="9">
        <f t="shared" si="8"/>
        <v>1</v>
      </c>
      <c r="AN12" s="9">
        <f t="shared" si="9"/>
        <v>0</v>
      </c>
      <c r="AO12" s="9">
        <f t="shared" si="10"/>
        <v>0</v>
      </c>
      <c r="AP12" s="9">
        <f t="shared" si="11"/>
        <v>1</v>
      </c>
      <c r="AQ12" s="9">
        <f t="shared" si="12"/>
        <v>0</v>
      </c>
      <c r="AR12" s="9">
        <f t="shared" si="13"/>
        <v>1</v>
      </c>
      <c r="AS12" s="9">
        <f t="shared" si="14"/>
        <v>0</v>
      </c>
      <c r="AT12" s="9">
        <f t="shared" si="15"/>
        <v>1</v>
      </c>
      <c r="AU12" s="9">
        <f t="shared" si="16"/>
        <v>0</v>
      </c>
      <c r="AV12" s="9">
        <f t="shared" si="17"/>
        <v>1</v>
      </c>
      <c r="AW12" s="9">
        <f t="shared" si="18"/>
        <v>0</v>
      </c>
      <c r="AX12" s="9">
        <f t="shared" si="19"/>
        <v>1</v>
      </c>
      <c r="AY12" s="9">
        <f t="shared" si="20"/>
        <v>0</v>
      </c>
      <c r="AZ12" s="9">
        <f t="shared" si="21"/>
        <v>1</v>
      </c>
      <c r="BA12" s="9">
        <f t="shared" si="22"/>
        <v>0</v>
      </c>
      <c r="BB12" s="9">
        <f t="shared" si="23"/>
        <v>1</v>
      </c>
      <c r="BC12" s="9">
        <f t="shared" si="24"/>
        <v>1</v>
      </c>
      <c r="BD12" s="9">
        <f t="shared" si="25"/>
        <v>1</v>
      </c>
      <c r="BE12" s="9">
        <f t="shared" si="26"/>
        <v>0</v>
      </c>
      <c r="BG12" s="9">
        <f t="shared" si="27"/>
        <v>1</v>
      </c>
      <c r="BH12" s="9">
        <f t="shared" si="28"/>
        <v>1</v>
      </c>
      <c r="BJ12" s="24"/>
      <c r="BK12" s="57">
        <v>0</v>
      </c>
      <c r="BM12" s="24"/>
      <c r="BN12" s="57">
        <v>0</v>
      </c>
      <c r="BP12" s="24"/>
      <c r="BQ12" s="57">
        <v>0</v>
      </c>
      <c r="BS12" s="24"/>
      <c r="BT12" s="57">
        <v>0</v>
      </c>
    </row>
    <row r="13" spans="1:72" x14ac:dyDescent="0.2">
      <c r="A13" s="17" t="s">
        <v>9</v>
      </c>
      <c r="B13" s="18">
        <f t="shared" si="0"/>
        <v>13</v>
      </c>
      <c r="C13" s="19">
        <f t="shared" si="1"/>
        <v>1</v>
      </c>
      <c r="D13" s="14" t="s">
        <v>484</v>
      </c>
      <c r="E13" s="14" t="s">
        <v>485</v>
      </c>
      <c r="F13" s="14" t="s">
        <v>486</v>
      </c>
      <c r="G13" s="14" t="s">
        <v>224</v>
      </c>
      <c r="H13" s="14" t="s">
        <v>235</v>
      </c>
      <c r="I13" s="14" t="s">
        <v>468</v>
      </c>
      <c r="J13" s="14" t="s">
        <v>487</v>
      </c>
      <c r="K13" s="14" t="s">
        <v>195</v>
      </c>
      <c r="L13" s="14" t="s">
        <v>334</v>
      </c>
      <c r="M13" s="14" t="s">
        <v>496</v>
      </c>
      <c r="N13" s="14" t="s">
        <v>488</v>
      </c>
      <c r="O13" s="14" t="s">
        <v>266</v>
      </c>
      <c r="P13" s="14" t="s">
        <v>490</v>
      </c>
      <c r="Q13" s="14" t="s">
        <v>497</v>
      </c>
      <c r="R13" s="14" t="s">
        <v>308</v>
      </c>
      <c r="S13" s="14" t="s">
        <v>498</v>
      </c>
      <c r="T13" s="14" t="s">
        <v>499</v>
      </c>
      <c r="U13" s="14" t="s">
        <v>500</v>
      </c>
      <c r="V13" s="14" t="s">
        <v>492</v>
      </c>
      <c r="W13" s="14" t="s">
        <v>213</v>
      </c>
      <c r="X13" s="14" t="s">
        <v>501</v>
      </c>
      <c r="Y13" s="14" t="s">
        <v>502</v>
      </c>
      <c r="Z13" s="14" t="s">
        <v>503</v>
      </c>
      <c r="AA13" s="14" t="s">
        <v>504</v>
      </c>
      <c r="AB13" s="14" t="s">
        <v>505</v>
      </c>
      <c r="AD13" s="60" t="s">
        <v>500</v>
      </c>
      <c r="AE13" s="15" t="s">
        <v>498</v>
      </c>
      <c r="AG13" s="9">
        <f t="shared" si="2"/>
        <v>1</v>
      </c>
      <c r="AH13" s="9">
        <f t="shared" si="3"/>
        <v>1</v>
      </c>
      <c r="AI13" s="9">
        <f t="shared" si="4"/>
        <v>1</v>
      </c>
      <c r="AJ13" s="9">
        <f t="shared" si="5"/>
        <v>1</v>
      </c>
      <c r="AK13" s="9">
        <f t="shared" si="6"/>
        <v>1</v>
      </c>
      <c r="AL13" s="9">
        <f t="shared" si="7"/>
        <v>1</v>
      </c>
      <c r="AM13" s="9">
        <f t="shared" si="8"/>
        <v>0</v>
      </c>
      <c r="AN13" s="9">
        <f t="shared" si="9"/>
        <v>0</v>
      </c>
      <c r="AO13" s="9">
        <f t="shared" si="10"/>
        <v>1</v>
      </c>
      <c r="AP13" s="9">
        <f t="shared" si="11"/>
        <v>1</v>
      </c>
      <c r="AQ13" s="9">
        <f t="shared" si="12"/>
        <v>0</v>
      </c>
      <c r="AR13" s="9">
        <f t="shared" si="13"/>
        <v>1</v>
      </c>
      <c r="AS13" s="9">
        <f t="shared" si="14"/>
        <v>0</v>
      </c>
      <c r="AT13" s="9">
        <f t="shared" si="15"/>
        <v>1</v>
      </c>
      <c r="AU13" s="9">
        <f t="shared" si="16"/>
        <v>1</v>
      </c>
      <c r="AV13" s="9">
        <f t="shared" si="17"/>
        <v>1</v>
      </c>
      <c r="AW13" s="9">
        <f t="shared" si="18"/>
        <v>1</v>
      </c>
      <c r="AX13" s="9">
        <f t="shared" si="19"/>
        <v>0</v>
      </c>
      <c r="AY13" s="9">
        <f t="shared" si="20"/>
        <v>0</v>
      </c>
      <c r="AZ13" s="9">
        <f t="shared" si="21"/>
        <v>0</v>
      </c>
      <c r="BA13" s="9">
        <f t="shared" si="22"/>
        <v>0</v>
      </c>
      <c r="BB13" s="9">
        <f t="shared" si="23"/>
        <v>0</v>
      </c>
      <c r="BC13" s="9">
        <f t="shared" si="24"/>
        <v>0</v>
      </c>
      <c r="BD13" s="9">
        <f t="shared" si="25"/>
        <v>0</v>
      </c>
      <c r="BE13" s="9">
        <f t="shared" si="26"/>
        <v>0</v>
      </c>
      <c r="BG13" s="9" t="e">
        <f t="shared" si="27"/>
        <v>#N/A</v>
      </c>
      <c r="BH13" s="9">
        <f t="shared" si="28"/>
        <v>1</v>
      </c>
      <c r="BJ13" s="23"/>
      <c r="BK13" s="58">
        <v>0</v>
      </c>
      <c r="BM13" s="23"/>
      <c r="BN13" s="58">
        <v>0</v>
      </c>
      <c r="BP13" s="23"/>
      <c r="BQ13" s="58">
        <v>0</v>
      </c>
      <c r="BS13" s="23"/>
      <c r="BT13" s="58">
        <v>0</v>
      </c>
    </row>
    <row r="14" spans="1:72" x14ac:dyDescent="0.2">
      <c r="A14" s="17" t="s">
        <v>26</v>
      </c>
      <c r="B14" s="84" t="s">
        <v>24</v>
      </c>
      <c r="C14" s="85" t="s">
        <v>24</v>
      </c>
      <c r="D14" s="14" t="s">
        <v>23</v>
      </c>
      <c r="E14" s="14" t="s">
        <v>23</v>
      </c>
      <c r="F14" s="14" t="s">
        <v>23</v>
      </c>
      <c r="G14" s="14" t="s">
        <v>23</v>
      </c>
      <c r="H14" s="14" t="s">
        <v>23</v>
      </c>
      <c r="I14" s="14" t="s">
        <v>23</v>
      </c>
      <c r="J14" s="14" t="s">
        <v>23</v>
      </c>
      <c r="K14" s="14" t="s">
        <v>23</v>
      </c>
      <c r="L14" s="14" t="s">
        <v>23</v>
      </c>
      <c r="M14" s="14" t="s">
        <v>23</v>
      </c>
      <c r="N14" s="14" t="s">
        <v>23</v>
      </c>
      <c r="O14" s="14" t="s">
        <v>23</v>
      </c>
      <c r="P14" s="14" t="s">
        <v>23</v>
      </c>
      <c r="Q14" s="14" t="s">
        <v>23</v>
      </c>
      <c r="R14" s="14" t="s">
        <v>23</v>
      </c>
      <c r="S14" s="14" t="s">
        <v>23</v>
      </c>
      <c r="T14" s="14" t="s">
        <v>23</v>
      </c>
      <c r="U14" s="14" t="s">
        <v>23</v>
      </c>
      <c r="V14" s="14" t="s">
        <v>23</v>
      </c>
      <c r="W14" s="14" t="s">
        <v>23</v>
      </c>
      <c r="X14" s="14" t="s">
        <v>23</v>
      </c>
      <c r="Y14" s="14" t="s">
        <v>23</v>
      </c>
      <c r="Z14" s="14" t="s">
        <v>23</v>
      </c>
      <c r="AA14" s="14" t="s">
        <v>23</v>
      </c>
      <c r="AB14" s="14" t="s">
        <v>23</v>
      </c>
      <c r="AD14" s="60" t="s">
        <v>23</v>
      </c>
      <c r="AE14" s="60" t="s">
        <v>23</v>
      </c>
      <c r="AG14" s="9">
        <f t="shared" si="2"/>
        <v>0</v>
      </c>
      <c r="AH14" s="9">
        <f t="shared" si="3"/>
        <v>0</v>
      </c>
      <c r="AI14" s="9">
        <f t="shared" si="4"/>
        <v>0</v>
      </c>
      <c r="AJ14" s="9">
        <f t="shared" si="5"/>
        <v>0</v>
      </c>
      <c r="AK14" s="9">
        <f t="shared" si="6"/>
        <v>0</v>
      </c>
      <c r="AL14" s="9">
        <f t="shared" si="7"/>
        <v>0</v>
      </c>
      <c r="AM14" s="9">
        <f t="shared" si="8"/>
        <v>0</v>
      </c>
      <c r="AN14" s="9">
        <f t="shared" si="9"/>
        <v>0</v>
      </c>
      <c r="AO14" s="9">
        <f t="shared" si="10"/>
        <v>0</v>
      </c>
      <c r="AP14" s="9">
        <f t="shared" si="11"/>
        <v>0</v>
      </c>
      <c r="AQ14" s="9">
        <f t="shared" si="12"/>
        <v>0</v>
      </c>
      <c r="AR14" s="9">
        <f t="shared" si="13"/>
        <v>0</v>
      </c>
      <c r="AS14" s="9">
        <f t="shared" si="14"/>
        <v>0</v>
      </c>
      <c r="AT14" s="9">
        <f t="shared" si="15"/>
        <v>0</v>
      </c>
      <c r="AU14" s="9">
        <f t="shared" si="16"/>
        <v>0</v>
      </c>
      <c r="AV14" s="9">
        <f t="shared" si="17"/>
        <v>0</v>
      </c>
      <c r="AW14" s="9">
        <f t="shared" si="18"/>
        <v>0</v>
      </c>
      <c r="AX14" s="9">
        <f t="shared" si="19"/>
        <v>0</v>
      </c>
      <c r="AY14" s="9">
        <f t="shared" si="20"/>
        <v>0</v>
      </c>
      <c r="AZ14" s="9">
        <f t="shared" si="21"/>
        <v>0</v>
      </c>
      <c r="BA14" s="9">
        <f t="shared" si="22"/>
        <v>0</v>
      </c>
      <c r="BB14" s="9">
        <f t="shared" si="23"/>
        <v>0</v>
      </c>
      <c r="BC14" s="9">
        <f t="shared" si="24"/>
        <v>0</v>
      </c>
      <c r="BD14" s="9">
        <f t="shared" si="25"/>
        <v>0</v>
      </c>
      <c r="BE14" s="9">
        <f t="shared" si="26"/>
        <v>0</v>
      </c>
      <c r="BG14" s="9" t="e">
        <f t="shared" si="27"/>
        <v>#N/A</v>
      </c>
      <c r="BH14" s="9" t="e">
        <f t="shared" si="28"/>
        <v>#N/A</v>
      </c>
      <c r="BJ14" s="21"/>
      <c r="BK14" s="82">
        <f>BK13-BK12+BJ14</f>
        <v>0</v>
      </c>
      <c r="BM14" s="21"/>
      <c r="BN14" s="82">
        <f>BN13-BN12+BM14</f>
        <v>0</v>
      </c>
      <c r="BP14" s="21"/>
      <c r="BQ14" s="82">
        <f>BQ13-BQ12+BP14</f>
        <v>0</v>
      </c>
      <c r="BS14" s="21"/>
      <c r="BT14" s="82">
        <f>BT13-BT12+BS14</f>
        <v>0</v>
      </c>
    </row>
    <row r="15" spans="1:72" x14ac:dyDescent="0.2">
      <c r="A15" s="17" t="s">
        <v>10</v>
      </c>
      <c r="B15" s="15">
        <f t="shared" si="0"/>
        <v>13</v>
      </c>
      <c r="C15" s="19">
        <f t="shared" si="1"/>
        <v>1</v>
      </c>
      <c r="D15" s="14" t="s">
        <v>484</v>
      </c>
      <c r="E15" s="14" t="s">
        <v>485</v>
      </c>
      <c r="F15" s="14" t="s">
        <v>486</v>
      </c>
      <c r="G15" s="14" t="s">
        <v>494</v>
      </c>
      <c r="H15" s="14" t="s">
        <v>495</v>
      </c>
      <c r="I15" s="14" t="s">
        <v>468</v>
      </c>
      <c r="J15" s="14" t="s">
        <v>234</v>
      </c>
      <c r="K15" s="14" t="s">
        <v>195</v>
      </c>
      <c r="L15" s="14" t="s">
        <v>334</v>
      </c>
      <c r="M15" s="14" t="s">
        <v>496</v>
      </c>
      <c r="N15" s="14" t="s">
        <v>488</v>
      </c>
      <c r="O15" s="14" t="s">
        <v>266</v>
      </c>
      <c r="P15" s="14" t="s">
        <v>490</v>
      </c>
      <c r="Q15" s="14" t="s">
        <v>497</v>
      </c>
      <c r="R15" s="14" t="s">
        <v>491</v>
      </c>
      <c r="S15" s="14" t="s">
        <v>498</v>
      </c>
      <c r="T15" s="14" t="s">
        <v>499</v>
      </c>
      <c r="U15" s="14" t="s">
        <v>388</v>
      </c>
      <c r="V15" s="14" t="s">
        <v>492</v>
      </c>
      <c r="W15" s="14" t="s">
        <v>213</v>
      </c>
      <c r="X15" s="14" t="s">
        <v>501</v>
      </c>
      <c r="Y15" s="14" t="s">
        <v>502</v>
      </c>
      <c r="Z15" s="14" t="s">
        <v>503</v>
      </c>
      <c r="AA15" s="14" t="s">
        <v>208</v>
      </c>
      <c r="AB15" s="14" t="s">
        <v>505</v>
      </c>
      <c r="AD15" s="60" t="s">
        <v>502</v>
      </c>
      <c r="AE15" s="15" t="s">
        <v>388</v>
      </c>
      <c r="AG15" s="9">
        <f t="shared" si="2"/>
        <v>1</v>
      </c>
      <c r="AH15" s="9">
        <f t="shared" si="3"/>
        <v>1</v>
      </c>
      <c r="AI15" s="9">
        <f t="shared" si="4"/>
        <v>1</v>
      </c>
      <c r="AJ15" s="9">
        <f t="shared" si="5"/>
        <v>0</v>
      </c>
      <c r="AK15" s="9">
        <f t="shared" si="6"/>
        <v>0</v>
      </c>
      <c r="AL15" s="9">
        <f t="shared" si="7"/>
        <v>1</v>
      </c>
      <c r="AM15" s="9">
        <f t="shared" si="8"/>
        <v>1</v>
      </c>
      <c r="AN15" s="9">
        <f t="shared" si="9"/>
        <v>0</v>
      </c>
      <c r="AO15" s="9">
        <f t="shared" si="10"/>
        <v>1</v>
      </c>
      <c r="AP15" s="9">
        <f t="shared" si="11"/>
        <v>1</v>
      </c>
      <c r="AQ15" s="9">
        <f t="shared" si="12"/>
        <v>0</v>
      </c>
      <c r="AR15" s="9">
        <f t="shared" si="13"/>
        <v>1</v>
      </c>
      <c r="AS15" s="9">
        <f t="shared" si="14"/>
        <v>0</v>
      </c>
      <c r="AT15" s="9">
        <f t="shared" si="15"/>
        <v>1</v>
      </c>
      <c r="AU15" s="9">
        <f t="shared" si="16"/>
        <v>0</v>
      </c>
      <c r="AV15" s="9">
        <f t="shared" si="17"/>
        <v>1</v>
      </c>
      <c r="AW15" s="9">
        <f t="shared" si="18"/>
        <v>1</v>
      </c>
      <c r="AX15" s="9">
        <f t="shared" si="19"/>
        <v>1</v>
      </c>
      <c r="AY15" s="9">
        <f t="shared" si="20"/>
        <v>0</v>
      </c>
      <c r="AZ15" s="9">
        <f t="shared" si="21"/>
        <v>0</v>
      </c>
      <c r="BA15" s="9">
        <f t="shared" si="22"/>
        <v>0</v>
      </c>
      <c r="BB15" s="9">
        <f t="shared" si="23"/>
        <v>0</v>
      </c>
      <c r="BC15" s="9">
        <f t="shared" si="24"/>
        <v>0</v>
      </c>
      <c r="BD15" s="9">
        <f t="shared" si="25"/>
        <v>1</v>
      </c>
      <c r="BE15" s="9">
        <f t="shared" si="26"/>
        <v>0</v>
      </c>
      <c r="BG15" s="9" t="e">
        <f t="shared" si="27"/>
        <v>#N/A</v>
      </c>
      <c r="BH15" s="9">
        <f t="shared" si="28"/>
        <v>1</v>
      </c>
      <c r="BJ15" s="24"/>
      <c r="BK15" s="57">
        <v>0</v>
      </c>
      <c r="BM15" s="24"/>
      <c r="BN15" s="57">
        <v>0</v>
      </c>
      <c r="BP15" s="24"/>
      <c r="BQ15" s="57">
        <v>0</v>
      </c>
    </row>
    <row r="16" spans="1:72" x14ac:dyDescent="0.2">
      <c r="A16" s="17" t="s">
        <v>11</v>
      </c>
      <c r="B16" s="15">
        <f t="shared" si="0"/>
        <v>10</v>
      </c>
      <c r="C16" s="19">
        <f t="shared" si="1"/>
        <v>0</v>
      </c>
      <c r="D16" s="14" t="s">
        <v>484</v>
      </c>
      <c r="E16" s="14" t="s">
        <v>485</v>
      </c>
      <c r="F16" s="14" t="s">
        <v>486</v>
      </c>
      <c r="G16" s="14" t="s">
        <v>494</v>
      </c>
      <c r="H16" s="14" t="s">
        <v>495</v>
      </c>
      <c r="I16" s="14" t="s">
        <v>23</v>
      </c>
      <c r="J16" s="14" t="s">
        <v>487</v>
      </c>
      <c r="K16" s="14" t="s">
        <v>195</v>
      </c>
      <c r="L16" s="14" t="s">
        <v>334</v>
      </c>
      <c r="M16" s="14" t="s">
        <v>496</v>
      </c>
      <c r="N16" s="14" t="s">
        <v>488</v>
      </c>
      <c r="O16" s="14" t="s">
        <v>266</v>
      </c>
      <c r="P16" s="14" t="s">
        <v>490</v>
      </c>
      <c r="Q16" s="14" t="s">
        <v>154</v>
      </c>
      <c r="R16" s="14" t="s">
        <v>491</v>
      </c>
      <c r="S16" s="14" t="s">
        <v>498</v>
      </c>
      <c r="T16" s="14" t="s">
        <v>499</v>
      </c>
      <c r="U16" s="14" t="s">
        <v>388</v>
      </c>
      <c r="V16" s="14" t="s">
        <v>492</v>
      </c>
      <c r="W16" s="14" t="s">
        <v>213</v>
      </c>
      <c r="X16" s="14" t="s">
        <v>501</v>
      </c>
      <c r="Y16" s="14" t="s">
        <v>493</v>
      </c>
      <c r="Z16" s="14" t="s">
        <v>503</v>
      </c>
      <c r="AA16" s="14" t="s">
        <v>504</v>
      </c>
      <c r="AB16" s="14" t="s">
        <v>505</v>
      </c>
      <c r="AD16" s="60" t="s">
        <v>504</v>
      </c>
      <c r="AE16" s="60" t="s">
        <v>492</v>
      </c>
      <c r="AG16" s="9">
        <f t="shared" si="2"/>
        <v>1</v>
      </c>
      <c r="AH16" s="9">
        <f t="shared" si="3"/>
        <v>1</v>
      </c>
      <c r="AI16" s="9">
        <f t="shared" si="4"/>
        <v>1</v>
      </c>
      <c r="AJ16" s="9">
        <f t="shared" si="5"/>
        <v>0</v>
      </c>
      <c r="AK16" s="9">
        <f t="shared" si="6"/>
        <v>0</v>
      </c>
      <c r="AL16" s="9">
        <f t="shared" si="7"/>
        <v>0</v>
      </c>
      <c r="AM16" s="9">
        <f t="shared" si="8"/>
        <v>0</v>
      </c>
      <c r="AN16" s="9">
        <f t="shared" si="9"/>
        <v>0</v>
      </c>
      <c r="AO16" s="9">
        <f t="shared" si="10"/>
        <v>1</v>
      </c>
      <c r="AP16" s="9">
        <f t="shared" si="11"/>
        <v>1</v>
      </c>
      <c r="AQ16" s="9">
        <f t="shared" si="12"/>
        <v>0</v>
      </c>
      <c r="AR16" s="9">
        <f t="shared" si="13"/>
        <v>1</v>
      </c>
      <c r="AS16" s="9">
        <f t="shared" si="14"/>
        <v>0</v>
      </c>
      <c r="AT16" s="9">
        <f t="shared" si="15"/>
        <v>0</v>
      </c>
      <c r="AU16" s="9">
        <f t="shared" si="16"/>
        <v>0</v>
      </c>
      <c r="AV16" s="9">
        <f t="shared" si="17"/>
        <v>1</v>
      </c>
      <c r="AW16" s="9">
        <f t="shared" si="18"/>
        <v>1</v>
      </c>
      <c r="AX16" s="9">
        <f t="shared" si="19"/>
        <v>1</v>
      </c>
      <c r="AY16" s="9">
        <f t="shared" si="20"/>
        <v>0</v>
      </c>
      <c r="AZ16" s="9">
        <f t="shared" si="21"/>
        <v>0</v>
      </c>
      <c r="BA16" s="9">
        <f t="shared" si="22"/>
        <v>0</v>
      </c>
      <c r="BB16" s="9">
        <f t="shared" si="23"/>
        <v>1</v>
      </c>
      <c r="BC16" s="9">
        <f t="shared" si="24"/>
        <v>0</v>
      </c>
      <c r="BD16" s="9">
        <f t="shared" si="25"/>
        <v>0</v>
      </c>
      <c r="BE16" s="9">
        <f t="shared" si="26"/>
        <v>0</v>
      </c>
      <c r="BG16" s="9" t="e">
        <f t="shared" si="27"/>
        <v>#N/A</v>
      </c>
      <c r="BH16" s="9" t="e">
        <f t="shared" si="28"/>
        <v>#N/A</v>
      </c>
      <c r="BJ16" s="23"/>
      <c r="BK16" s="58">
        <v>0</v>
      </c>
      <c r="BM16" s="23"/>
      <c r="BN16" s="58">
        <v>0</v>
      </c>
      <c r="BP16" s="23"/>
      <c r="BQ16" s="58">
        <v>0</v>
      </c>
    </row>
    <row r="17" spans="1:69" x14ac:dyDescent="0.2">
      <c r="A17" s="17" t="s">
        <v>12</v>
      </c>
      <c r="B17" s="18">
        <f t="shared" si="0"/>
        <v>10</v>
      </c>
      <c r="C17" s="19">
        <f t="shared" si="1"/>
        <v>0</v>
      </c>
      <c r="D17" s="14" t="s">
        <v>484</v>
      </c>
      <c r="E17" s="14" t="s">
        <v>485</v>
      </c>
      <c r="F17" s="14" t="s">
        <v>486</v>
      </c>
      <c r="G17" s="14" t="s">
        <v>494</v>
      </c>
      <c r="H17" s="14" t="s">
        <v>495</v>
      </c>
      <c r="I17" s="14" t="s">
        <v>468</v>
      </c>
      <c r="J17" s="14" t="s">
        <v>487</v>
      </c>
      <c r="K17" s="14" t="s">
        <v>195</v>
      </c>
      <c r="L17" s="14" t="s">
        <v>334</v>
      </c>
      <c r="M17" s="14" t="s">
        <v>58</v>
      </c>
      <c r="N17" s="14" t="s">
        <v>310</v>
      </c>
      <c r="O17" s="14" t="s">
        <v>489</v>
      </c>
      <c r="P17" s="14" t="s">
        <v>490</v>
      </c>
      <c r="Q17" s="14" t="s">
        <v>497</v>
      </c>
      <c r="R17" s="14" t="s">
        <v>491</v>
      </c>
      <c r="S17" s="14" t="s">
        <v>498</v>
      </c>
      <c r="T17" s="14" t="s">
        <v>499</v>
      </c>
      <c r="U17" s="14" t="s">
        <v>500</v>
      </c>
      <c r="V17" s="14" t="s">
        <v>492</v>
      </c>
      <c r="W17" s="14" t="s">
        <v>213</v>
      </c>
      <c r="X17" s="14" t="s">
        <v>501</v>
      </c>
      <c r="Y17" s="14" t="s">
        <v>502</v>
      </c>
      <c r="Z17" s="14" t="s">
        <v>503</v>
      </c>
      <c r="AA17" s="14" t="s">
        <v>208</v>
      </c>
      <c r="AB17" s="14" t="s">
        <v>505</v>
      </c>
      <c r="AD17" s="60" t="s">
        <v>490</v>
      </c>
      <c r="AE17" s="60" t="s">
        <v>501</v>
      </c>
      <c r="AG17" s="9">
        <f t="shared" si="2"/>
        <v>1</v>
      </c>
      <c r="AH17" s="9">
        <f t="shared" si="3"/>
        <v>1</v>
      </c>
      <c r="AI17" s="9">
        <f t="shared" si="4"/>
        <v>1</v>
      </c>
      <c r="AJ17" s="9">
        <f t="shared" si="5"/>
        <v>0</v>
      </c>
      <c r="AK17" s="9">
        <f t="shared" si="6"/>
        <v>0</v>
      </c>
      <c r="AL17" s="9">
        <f t="shared" si="7"/>
        <v>1</v>
      </c>
      <c r="AM17" s="9">
        <f t="shared" si="8"/>
        <v>0</v>
      </c>
      <c r="AN17" s="9">
        <f t="shared" si="9"/>
        <v>0</v>
      </c>
      <c r="AO17" s="9">
        <f t="shared" si="10"/>
        <v>1</v>
      </c>
      <c r="AP17" s="9">
        <f t="shared" si="11"/>
        <v>0</v>
      </c>
      <c r="AQ17" s="9">
        <f t="shared" si="12"/>
        <v>1</v>
      </c>
      <c r="AR17" s="9">
        <f t="shared" si="13"/>
        <v>0</v>
      </c>
      <c r="AS17" s="9">
        <f t="shared" si="14"/>
        <v>0</v>
      </c>
      <c r="AT17" s="9">
        <f t="shared" si="15"/>
        <v>1</v>
      </c>
      <c r="AU17" s="9">
        <f t="shared" si="16"/>
        <v>0</v>
      </c>
      <c r="AV17" s="9">
        <f t="shared" si="17"/>
        <v>1</v>
      </c>
      <c r="AW17" s="9">
        <f t="shared" si="18"/>
        <v>1</v>
      </c>
      <c r="AX17" s="9">
        <f t="shared" si="19"/>
        <v>0</v>
      </c>
      <c r="AY17" s="9">
        <f t="shared" si="20"/>
        <v>0</v>
      </c>
      <c r="AZ17" s="9">
        <f t="shared" si="21"/>
        <v>0</v>
      </c>
      <c r="BA17" s="9">
        <f t="shared" si="22"/>
        <v>0</v>
      </c>
      <c r="BB17" s="9">
        <f t="shared" si="23"/>
        <v>0</v>
      </c>
      <c r="BC17" s="9">
        <f t="shared" si="24"/>
        <v>0</v>
      </c>
      <c r="BD17" s="9">
        <f t="shared" si="25"/>
        <v>1</v>
      </c>
      <c r="BE17" s="9">
        <f t="shared" si="26"/>
        <v>0</v>
      </c>
      <c r="BG17" s="9" t="e">
        <f t="shared" si="27"/>
        <v>#N/A</v>
      </c>
      <c r="BH17" s="9" t="e">
        <f t="shared" si="28"/>
        <v>#N/A</v>
      </c>
      <c r="BJ17" s="21"/>
      <c r="BK17" s="82">
        <f>BK16-BK15+BJ17</f>
        <v>0</v>
      </c>
      <c r="BM17" s="21"/>
      <c r="BN17" s="82">
        <f>BN16-BN15+BM17</f>
        <v>0</v>
      </c>
      <c r="BP17" s="21"/>
      <c r="BQ17" s="82">
        <f>BQ16-BQ15+BP17</f>
        <v>0</v>
      </c>
    </row>
    <row r="18" spans="1:69" x14ac:dyDescent="0.2">
      <c r="A18" s="17" t="s">
        <v>13</v>
      </c>
      <c r="B18" s="18">
        <f t="shared" si="0"/>
        <v>11</v>
      </c>
      <c r="C18" s="19">
        <f t="shared" si="1"/>
        <v>0</v>
      </c>
      <c r="D18" s="14" t="s">
        <v>484</v>
      </c>
      <c r="E18" s="14" t="s">
        <v>203</v>
      </c>
      <c r="F18" s="14" t="s">
        <v>347</v>
      </c>
      <c r="G18" s="14" t="s">
        <v>494</v>
      </c>
      <c r="H18" s="14" t="s">
        <v>495</v>
      </c>
      <c r="I18" s="14" t="s">
        <v>468</v>
      </c>
      <c r="J18" s="14" t="s">
        <v>487</v>
      </c>
      <c r="K18" s="14" t="s">
        <v>195</v>
      </c>
      <c r="L18" s="14" t="s">
        <v>334</v>
      </c>
      <c r="M18" s="14" t="s">
        <v>496</v>
      </c>
      <c r="N18" s="14" t="s">
        <v>310</v>
      </c>
      <c r="O18" s="14" t="s">
        <v>266</v>
      </c>
      <c r="P18" s="14" t="s">
        <v>353</v>
      </c>
      <c r="Q18" s="14" t="s">
        <v>154</v>
      </c>
      <c r="R18" s="14" t="s">
        <v>491</v>
      </c>
      <c r="S18" s="14" t="s">
        <v>498</v>
      </c>
      <c r="T18" s="14" t="s">
        <v>499</v>
      </c>
      <c r="U18" s="14" t="s">
        <v>500</v>
      </c>
      <c r="V18" s="14" t="s">
        <v>156</v>
      </c>
      <c r="W18" s="14" t="s">
        <v>213</v>
      </c>
      <c r="X18" s="14" t="s">
        <v>501</v>
      </c>
      <c r="Y18" s="14" t="s">
        <v>502</v>
      </c>
      <c r="Z18" s="14" t="s">
        <v>503</v>
      </c>
      <c r="AA18" s="14" t="s">
        <v>208</v>
      </c>
      <c r="AB18" s="14" t="s">
        <v>505</v>
      </c>
      <c r="AD18" s="60" t="s">
        <v>502</v>
      </c>
      <c r="AE18" s="60" t="s">
        <v>213</v>
      </c>
      <c r="AG18" s="9">
        <f t="shared" si="2"/>
        <v>1</v>
      </c>
      <c r="AH18" s="9">
        <f t="shared" si="3"/>
        <v>0</v>
      </c>
      <c r="AI18" s="9">
        <f t="shared" si="4"/>
        <v>0</v>
      </c>
      <c r="AJ18" s="9">
        <f t="shared" si="5"/>
        <v>0</v>
      </c>
      <c r="AK18" s="9">
        <f t="shared" si="6"/>
        <v>0</v>
      </c>
      <c r="AL18" s="9">
        <f t="shared" si="7"/>
        <v>1</v>
      </c>
      <c r="AM18" s="9">
        <f t="shared" si="8"/>
        <v>0</v>
      </c>
      <c r="AN18" s="9">
        <f t="shared" si="9"/>
        <v>0</v>
      </c>
      <c r="AO18" s="9">
        <f t="shared" si="10"/>
        <v>1</v>
      </c>
      <c r="AP18" s="9">
        <f t="shared" si="11"/>
        <v>1</v>
      </c>
      <c r="AQ18" s="9">
        <f t="shared" si="12"/>
        <v>1</v>
      </c>
      <c r="AR18" s="9">
        <f t="shared" si="13"/>
        <v>1</v>
      </c>
      <c r="AS18" s="9">
        <f t="shared" si="14"/>
        <v>1</v>
      </c>
      <c r="AT18" s="9">
        <f t="shared" si="15"/>
        <v>0</v>
      </c>
      <c r="AU18" s="9">
        <f t="shared" si="16"/>
        <v>0</v>
      </c>
      <c r="AV18" s="9">
        <f t="shared" si="17"/>
        <v>1</v>
      </c>
      <c r="AW18" s="9">
        <f t="shared" si="18"/>
        <v>1</v>
      </c>
      <c r="AX18" s="9">
        <f t="shared" si="19"/>
        <v>0</v>
      </c>
      <c r="AY18" s="9">
        <f t="shared" si="20"/>
        <v>1</v>
      </c>
      <c r="AZ18" s="9">
        <f t="shared" si="21"/>
        <v>0</v>
      </c>
      <c r="BA18" s="9">
        <f t="shared" si="22"/>
        <v>0</v>
      </c>
      <c r="BB18" s="9">
        <f t="shared" si="23"/>
        <v>0</v>
      </c>
      <c r="BC18" s="9">
        <f t="shared" si="24"/>
        <v>0</v>
      </c>
      <c r="BD18" s="9">
        <f t="shared" si="25"/>
        <v>1</v>
      </c>
      <c r="BE18" s="9">
        <f t="shared" si="26"/>
        <v>0</v>
      </c>
      <c r="BG18" s="9" t="e">
        <f t="shared" si="27"/>
        <v>#N/A</v>
      </c>
      <c r="BH18" s="9" t="e">
        <f t="shared" si="28"/>
        <v>#N/A</v>
      </c>
      <c r="BJ18" s="24"/>
      <c r="BK18" s="57">
        <v>0</v>
      </c>
      <c r="BM18" s="24"/>
      <c r="BN18" s="57">
        <v>0</v>
      </c>
      <c r="BP18" s="24"/>
      <c r="BQ18" s="57">
        <v>0</v>
      </c>
    </row>
    <row r="19" spans="1:69" x14ac:dyDescent="0.2">
      <c r="A19" s="17" t="s">
        <v>14</v>
      </c>
      <c r="B19" s="18">
        <f t="shared" si="0"/>
        <v>9</v>
      </c>
      <c r="C19" s="19">
        <f t="shared" si="1"/>
        <v>1</v>
      </c>
      <c r="D19" s="14" t="s">
        <v>484</v>
      </c>
      <c r="E19" s="14" t="s">
        <v>203</v>
      </c>
      <c r="F19" s="14" t="s">
        <v>347</v>
      </c>
      <c r="G19" s="14" t="s">
        <v>494</v>
      </c>
      <c r="H19" s="14" t="s">
        <v>495</v>
      </c>
      <c r="I19" s="14" t="s">
        <v>55</v>
      </c>
      <c r="J19" s="14" t="s">
        <v>234</v>
      </c>
      <c r="K19" s="14" t="s">
        <v>195</v>
      </c>
      <c r="L19" s="14" t="s">
        <v>334</v>
      </c>
      <c r="M19" s="14" t="s">
        <v>496</v>
      </c>
      <c r="N19" s="14" t="s">
        <v>310</v>
      </c>
      <c r="O19" s="14" t="s">
        <v>266</v>
      </c>
      <c r="P19" s="14" t="s">
        <v>490</v>
      </c>
      <c r="Q19" s="14" t="s">
        <v>154</v>
      </c>
      <c r="R19" s="14" t="s">
        <v>491</v>
      </c>
      <c r="S19" s="14" t="s">
        <v>498</v>
      </c>
      <c r="T19" s="14" t="s">
        <v>499</v>
      </c>
      <c r="U19" s="14" t="s">
        <v>500</v>
      </c>
      <c r="V19" s="14" t="s">
        <v>156</v>
      </c>
      <c r="W19" s="14" t="s">
        <v>213</v>
      </c>
      <c r="X19" s="14" t="s">
        <v>501</v>
      </c>
      <c r="Y19" s="14" t="s">
        <v>502</v>
      </c>
      <c r="Z19" s="14" t="s">
        <v>503</v>
      </c>
      <c r="AA19" s="14" t="s">
        <v>504</v>
      </c>
      <c r="AB19" s="14" t="s">
        <v>505</v>
      </c>
      <c r="AD19" s="60" t="s">
        <v>504</v>
      </c>
      <c r="AE19" s="15" t="s">
        <v>310</v>
      </c>
      <c r="AG19" s="9">
        <f t="shared" si="2"/>
        <v>1</v>
      </c>
      <c r="AH19" s="9">
        <f t="shared" si="3"/>
        <v>0</v>
      </c>
      <c r="AI19" s="9">
        <f t="shared" si="4"/>
        <v>0</v>
      </c>
      <c r="AJ19" s="9">
        <f t="shared" si="5"/>
        <v>0</v>
      </c>
      <c r="AK19" s="9">
        <f t="shared" si="6"/>
        <v>0</v>
      </c>
      <c r="AL19" s="9">
        <f t="shared" si="7"/>
        <v>0</v>
      </c>
      <c r="AM19" s="9">
        <f t="shared" si="8"/>
        <v>1</v>
      </c>
      <c r="AN19" s="9">
        <f t="shared" si="9"/>
        <v>0</v>
      </c>
      <c r="AO19" s="9">
        <f t="shared" si="10"/>
        <v>1</v>
      </c>
      <c r="AP19" s="9">
        <f t="shared" si="11"/>
        <v>1</v>
      </c>
      <c r="AQ19" s="9">
        <f t="shared" si="12"/>
        <v>1</v>
      </c>
      <c r="AR19" s="9">
        <f t="shared" si="13"/>
        <v>1</v>
      </c>
      <c r="AS19" s="9">
        <f t="shared" si="14"/>
        <v>0</v>
      </c>
      <c r="AT19" s="9">
        <f t="shared" si="15"/>
        <v>0</v>
      </c>
      <c r="AU19" s="9">
        <f t="shared" si="16"/>
        <v>0</v>
      </c>
      <c r="AV19" s="9">
        <f t="shared" si="17"/>
        <v>1</v>
      </c>
      <c r="AW19" s="9">
        <f t="shared" si="18"/>
        <v>1</v>
      </c>
      <c r="AX19" s="9">
        <f t="shared" si="19"/>
        <v>0</v>
      </c>
      <c r="AY19" s="9">
        <f t="shared" si="20"/>
        <v>1</v>
      </c>
      <c r="AZ19" s="9">
        <f t="shared" si="21"/>
        <v>0</v>
      </c>
      <c r="BA19" s="9">
        <f t="shared" si="22"/>
        <v>0</v>
      </c>
      <c r="BB19" s="9">
        <f t="shared" si="23"/>
        <v>0</v>
      </c>
      <c r="BC19" s="9">
        <f t="shared" si="24"/>
        <v>0</v>
      </c>
      <c r="BD19" s="9">
        <f t="shared" si="25"/>
        <v>0</v>
      </c>
      <c r="BE19" s="9">
        <f t="shared" si="26"/>
        <v>0</v>
      </c>
      <c r="BG19" s="9" t="e">
        <f t="shared" si="27"/>
        <v>#N/A</v>
      </c>
      <c r="BH19" s="9">
        <f t="shared" si="28"/>
        <v>1</v>
      </c>
      <c r="BJ19" s="23"/>
      <c r="BK19" s="58">
        <v>0</v>
      </c>
      <c r="BM19" s="23"/>
      <c r="BN19" s="58">
        <v>0</v>
      </c>
      <c r="BP19" s="23"/>
      <c r="BQ19" s="58">
        <v>0</v>
      </c>
    </row>
    <row r="20" spans="1:69" x14ac:dyDescent="0.2">
      <c r="A20" s="17" t="s">
        <v>22</v>
      </c>
      <c r="B20" s="18">
        <f t="shared" si="0"/>
        <v>12</v>
      </c>
      <c r="C20" s="19">
        <f t="shared" si="1"/>
        <v>1</v>
      </c>
      <c r="D20" s="14" t="s">
        <v>484</v>
      </c>
      <c r="E20" s="14" t="s">
        <v>485</v>
      </c>
      <c r="F20" s="14" t="s">
        <v>486</v>
      </c>
      <c r="G20" s="14" t="s">
        <v>494</v>
      </c>
      <c r="H20" s="14" t="s">
        <v>235</v>
      </c>
      <c r="I20" s="14" t="s">
        <v>468</v>
      </c>
      <c r="J20" s="14" t="s">
        <v>234</v>
      </c>
      <c r="K20" s="14" t="s">
        <v>195</v>
      </c>
      <c r="L20" s="14" t="s">
        <v>334</v>
      </c>
      <c r="M20" s="14" t="s">
        <v>496</v>
      </c>
      <c r="N20" s="14" t="s">
        <v>488</v>
      </c>
      <c r="O20" s="14" t="s">
        <v>489</v>
      </c>
      <c r="P20" s="14" t="s">
        <v>490</v>
      </c>
      <c r="Q20" s="14" t="s">
        <v>497</v>
      </c>
      <c r="R20" s="14" t="s">
        <v>491</v>
      </c>
      <c r="S20" s="14" t="s">
        <v>498</v>
      </c>
      <c r="T20" s="14" t="s">
        <v>499</v>
      </c>
      <c r="U20" s="14" t="s">
        <v>388</v>
      </c>
      <c r="V20" s="14" t="s">
        <v>492</v>
      </c>
      <c r="W20" s="14" t="s">
        <v>213</v>
      </c>
      <c r="X20" s="14" t="s">
        <v>501</v>
      </c>
      <c r="Y20" s="14" t="s">
        <v>502</v>
      </c>
      <c r="Z20" s="14" t="s">
        <v>503</v>
      </c>
      <c r="AA20" s="14" t="s">
        <v>504</v>
      </c>
      <c r="AB20" s="14" t="s">
        <v>505</v>
      </c>
      <c r="AD20" s="60" t="s">
        <v>213</v>
      </c>
      <c r="AE20" s="15" t="s">
        <v>497</v>
      </c>
      <c r="AG20" s="9">
        <f t="shared" si="2"/>
        <v>1</v>
      </c>
      <c r="AH20" s="9">
        <f t="shared" si="3"/>
        <v>1</v>
      </c>
      <c r="AI20" s="9">
        <f t="shared" si="4"/>
        <v>1</v>
      </c>
      <c r="AJ20" s="9">
        <f t="shared" si="5"/>
        <v>0</v>
      </c>
      <c r="AK20" s="9">
        <f t="shared" si="6"/>
        <v>1</v>
      </c>
      <c r="AL20" s="9">
        <f t="shared" si="7"/>
        <v>1</v>
      </c>
      <c r="AM20" s="9">
        <f t="shared" si="8"/>
        <v>1</v>
      </c>
      <c r="AN20" s="9">
        <f t="shared" si="9"/>
        <v>0</v>
      </c>
      <c r="AO20" s="9">
        <f t="shared" si="10"/>
        <v>1</v>
      </c>
      <c r="AP20" s="9">
        <f t="shared" si="11"/>
        <v>1</v>
      </c>
      <c r="AQ20" s="9">
        <f t="shared" si="12"/>
        <v>0</v>
      </c>
      <c r="AR20" s="9">
        <f t="shared" si="13"/>
        <v>0</v>
      </c>
      <c r="AS20" s="9">
        <f t="shared" si="14"/>
        <v>0</v>
      </c>
      <c r="AT20" s="9">
        <f t="shared" si="15"/>
        <v>1</v>
      </c>
      <c r="AU20" s="9">
        <f t="shared" si="16"/>
        <v>0</v>
      </c>
      <c r="AV20" s="9">
        <f t="shared" si="17"/>
        <v>1</v>
      </c>
      <c r="AW20" s="9">
        <f t="shared" si="18"/>
        <v>1</v>
      </c>
      <c r="AX20" s="9">
        <f t="shared" si="19"/>
        <v>1</v>
      </c>
      <c r="AY20" s="9">
        <f t="shared" si="20"/>
        <v>0</v>
      </c>
      <c r="AZ20" s="9">
        <f t="shared" si="21"/>
        <v>0</v>
      </c>
      <c r="BA20" s="9">
        <f t="shared" si="22"/>
        <v>0</v>
      </c>
      <c r="BB20" s="9">
        <f t="shared" si="23"/>
        <v>0</v>
      </c>
      <c r="BC20" s="9">
        <f t="shared" si="24"/>
        <v>0</v>
      </c>
      <c r="BD20" s="9">
        <f t="shared" si="25"/>
        <v>0</v>
      </c>
      <c r="BE20" s="9">
        <f t="shared" si="26"/>
        <v>0</v>
      </c>
      <c r="BG20" s="9" t="e">
        <f t="shared" si="27"/>
        <v>#N/A</v>
      </c>
      <c r="BH20" s="9">
        <f t="shared" si="28"/>
        <v>1</v>
      </c>
      <c r="BJ20" s="21"/>
      <c r="BK20" s="82">
        <f>BK19-BK18+BJ20</f>
        <v>0</v>
      </c>
      <c r="BM20" s="21"/>
      <c r="BN20" s="82">
        <f>BN19-BN18+BM20</f>
        <v>0</v>
      </c>
      <c r="BP20" s="21"/>
      <c r="BQ20" s="82">
        <f>BQ19-BQ18+BP20</f>
        <v>0</v>
      </c>
    </row>
    <row r="21" spans="1:69" x14ac:dyDescent="0.2">
      <c r="A21" s="17" t="s">
        <v>27</v>
      </c>
      <c r="B21" s="84" t="s">
        <v>24</v>
      </c>
      <c r="C21" s="85" t="s">
        <v>24</v>
      </c>
      <c r="D21" s="14" t="s">
        <v>23</v>
      </c>
      <c r="E21" s="14" t="s">
        <v>23</v>
      </c>
      <c r="F21" s="14" t="s">
        <v>23</v>
      </c>
      <c r="G21" s="14" t="s">
        <v>23</v>
      </c>
      <c r="H21" s="14" t="s">
        <v>23</v>
      </c>
      <c r="I21" s="14" t="s">
        <v>23</v>
      </c>
      <c r="J21" s="14" t="s">
        <v>23</v>
      </c>
      <c r="K21" s="14" t="s">
        <v>23</v>
      </c>
      <c r="L21" s="14" t="s">
        <v>23</v>
      </c>
      <c r="M21" s="14" t="s">
        <v>23</v>
      </c>
      <c r="N21" s="14" t="s">
        <v>23</v>
      </c>
      <c r="O21" s="14" t="s">
        <v>23</v>
      </c>
      <c r="P21" s="14" t="s">
        <v>23</v>
      </c>
      <c r="Q21" s="14" t="s">
        <v>23</v>
      </c>
      <c r="R21" s="14" t="s">
        <v>23</v>
      </c>
      <c r="S21" s="14" t="s">
        <v>23</v>
      </c>
      <c r="T21" s="14" t="s">
        <v>23</v>
      </c>
      <c r="U21" s="14" t="s">
        <v>23</v>
      </c>
      <c r="V21" s="14" t="s">
        <v>23</v>
      </c>
      <c r="W21" s="14" t="s">
        <v>23</v>
      </c>
      <c r="X21" s="14" t="s">
        <v>23</v>
      </c>
      <c r="Y21" s="14" t="s">
        <v>23</v>
      </c>
      <c r="Z21" s="14" t="s">
        <v>23</v>
      </c>
      <c r="AA21" s="14" t="s">
        <v>23</v>
      </c>
      <c r="AB21" s="14" t="s">
        <v>23</v>
      </c>
      <c r="AD21" s="60" t="s">
        <v>23</v>
      </c>
      <c r="AE21" s="60" t="s">
        <v>23</v>
      </c>
      <c r="AG21" s="9">
        <f t="shared" si="2"/>
        <v>0</v>
      </c>
      <c r="AH21" s="9">
        <f t="shared" si="3"/>
        <v>0</v>
      </c>
      <c r="AI21" s="9">
        <f t="shared" si="4"/>
        <v>0</v>
      </c>
      <c r="AJ21" s="9">
        <f t="shared" si="5"/>
        <v>0</v>
      </c>
      <c r="AK21" s="9">
        <f t="shared" si="6"/>
        <v>0</v>
      </c>
      <c r="AL21" s="9">
        <f t="shared" si="7"/>
        <v>0</v>
      </c>
      <c r="AM21" s="9">
        <f t="shared" si="8"/>
        <v>0</v>
      </c>
      <c r="AN21" s="9">
        <f t="shared" si="9"/>
        <v>0</v>
      </c>
      <c r="AO21" s="9">
        <f t="shared" si="10"/>
        <v>0</v>
      </c>
      <c r="AP21" s="9">
        <f t="shared" si="11"/>
        <v>0</v>
      </c>
      <c r="AQ21" s="9">
        <f t="shared" si="12"/>
        <v>0</v>
      </c>
      <c r="AR21" s="9">
        <f t="shared" si="13"/>
        <v>0</v>
      </c>
      <c r="AS21" s="9">
        <f t="shared" si="14"/>
        <v>0</v>
      </c>
      <c r="AT21" s="9">
        <f t="shared" si="15"/>
        <v>0</v>
      </c>
      <c r="AU21" s="9">
        <f t="shared" si="16"/>
        <v>0</v>
      </c>
      <c r="AV21" s="9">
        <f t="shared" si="17"/>
        <v>0</v>
      </c>
      <c r="AW21" s="9">
        <f t="shared" si="18"/>
        <v>0</v>
      </c>
      <c r="AX21" s="9">
        <f t="shared" si="19"/>
        <v>0</v>
      </c>
      <c r="AY21" s="9">
        <f t="shared" si="20"/>
        <v>0</v>
      </c>
      <c r="AZ21" s="9">
        <f t="shared" si="21"/>
        <v>0</v>
      </c>
      <c r="BA21" s="9">
        <f t="shared" si="22"/>
        <v>0</v>
      </c>
      <c r="BB21" s="9">
        <f t="shared" si="23"/>
        <v>0</v>
      </c>
      <c r="BC21" s="9">
        <f t="shared" si="24"/>
        <v>0</v>
      </c>
      <c r="BD21" s="9">
        <f t="shared" si="25"/>
        <v>0</v>
      </c>
      <c r="BE21" s="9">
        <f t="shared" si="26"/>
        <v>0</v>
      </c>
      <c r="BG21" s="9" t="e">
        <f t="shared" si="27"/>
        <v>#N/A</v>
      </c>
      <c r="BH21" s="9" t="e">
        <f t="shared" si="28"/>
        <v>#N/A</v>
      </c>
      <c r="BJ21" s="24"/>
      <c r="BK21" s="57">
        <v>0</v>
      </c>
      <c r="BM21" s="24"/>
      <c r="BN21" s="57">
        <v>0</v>
      </c>
      <c r="BP21" s="24"/>
      <c r="BQ21" s="57">
        <v>0</v>
      </c>
    </row>
    <row r="22" spans="1:69" x14ac:dyDescent="0.2">
      <c r="A22" s="17" t="s">
        <v>15</v>
      </c>
      <c r="B22" s="18">
        <f t="shared" si="0"/>
        <v>11</v>
      </c>
      <c r="C22" s="19">
        <f t="shared" si="1"/>
        <v>1</v>
      </c>
      <c r="D22" s="14" t="s">
        <v>484</v>
      </c>
      <c r="E22" s="14" t="s">
        <v>485</v>
      </c>
      <c r="F22" s="14" t="s">
        <v>486</v>
      </c>
      <c r="G22" s="14" t="s">
        <v>494</v>
      </c>
      <c r="H22" s="14" t="s">
        <v>235</v>
      </c>
      <c r="I22" s="14" t="s">
        <v>468</v>
      </c>
      <c r="J22" s="14" t="s">
        <v>487</v>
      </c>
      <c r="K22" s="14" t="s">
        <v>195</v>
      </c>
      <c r="L22" s="14" t="s">
        <v>334</v>
      </c>
      <c r="M22" s="14" t="s">
        <v>496</v>
      </c>
      <c r="N22" s="14" t="s">
        <v>488</v>
      </c>
      <c r="O22" s="14" t="s">
        <v>489</v>
      </c>
      <c r="P22" s="14" t="s">
        <v>490</v>
      </c>
      <c r="Q22" s="14" t="s">
        <v>497</v>
      </c>
      <c r="R22" s="14" t="s">
        <v>491</v>
      </c>
      <c r="S22" s="14" t="s">
        <v>498</v>
      </c>
      <c r="T22" s="14" t="s">
        <v>499</v>
      </c>
      <c r="U22" s="14" t="s">
        <v>388</v>
      </c>
      <c r="V22" s="14" t="s">
        <v>492</v>
      </c>
      <c r="W22" s="14" t="s">
        <v>213</v>
      </c>
      <c r="X22" s="14" t="s">
        <v>501</v>
      </c>
      <c r="Y22" s="14" t="s">
        <v>502</v>
      </c>
      <c r="Z22" s="14" t="s">
        <v>503</v>
      </c>
      <c r="AA22" s="14" t="s">
        <v>504</v>
      </c>
      <c r="AB22" s="14" t="s">
        <v>505</v>
      </c>
      <c r="AD22" s="15" t="s">
        <v>497</v>
      </c>
      <c r="AE22" s="60" t="s">
        <v>490</v>
      </c>
      <c r="AG22" s="9">
        <f t="shared" si="2"/>
        <v>1</v>
      </c>
      <c r="AH22" s="9">
        <f t="shared" si="3"/>
        <v>1</v>
      </c>
      <c r="AI22" s="9">
        <f t="shared" si="4"/>
        <v>1</v>
      </c>
      <c r="AJ22" s="9">
        <f t="shared" si="5"/>
        <v>0</v>
      </c>
      <c r="AK22" s="9">
        <f t="shared" si="6"/>
        <v>1</v>
      </c>
      <c r="AL22" s="9">
        <f t="shared" si="7"/>
        <v>1</v>
      </c>
      <c r="AM22" s="9">
        <f t="shared" si="8"/>
        <v>0</v>
      </c>
      <c r="AN22" s="9">
        <f t="shared" si="9"/>
        <v>0</v>
      </c>
      <c r="AO22" s="9">
        <f t="shared" si="10"/>
        <v>1</v>
      </c>
      <c r="AP22" s="9">
        <f t="shared" si="11"/>
        <v>1</v>
      </c>
      <c r="AQ22" s="9">
        <f t="shared" si="12"/>
        <v>0</v>
      </c>
      <c r="AR22" s="9">
        <f t="shared" si="13"/>
        <v>0</v>
      </c>
      <c r="AS22" s="9">
        <f t="shared" si="14"/>
        <v>0</v>
      </c>
      <c r="AT22" s="9">
        <f t="shared" si="15"/>
        <v>1</v>
      </c>
      <c r="AU22" s="9">
        <f t="shared" si="16"/>
        <v>0</v>
      </c>
      <c r="AV22" s="9">
        <f t="shared" si="17"/>
        <v>1</v>
      </c>
      <c r="AW22" s="9">
        <f t="shared" si="18"/>
        <v>1</v>
      </c>
      <c r="AX22" s="9">
        <f t="shared" si="19"/>
        <v>1</v>
      </c>
      <c r="AY22" s="9">
        <f t="shared" si="20"/>
        <v>0</v>
      </c>
      <c r="AZ22" s="9">
        <f t="shared" si="21"/>
        <v>0</v>
      </c>
      <c r="BA22" s="9">
        <f t="shared" si="22"/>
        <v>0</v>
      </c>
      <c r="BB22" s="9">
        <f t="shared" si="23"/>
        <v>0</v>
      </c>
      <c r="BC22" s="9">
        <f t="shared" si="24"/>
        <v>0</v>
      </c>
      <c r="BD22" s="9">
        <f t="shared" si="25"/>
        <v>0</v>
      </c>
      <c r="BE22" s="9">
        <f t="shared" si="26"/>
        <v>0</v>
      </c>
      <c r="BG22" s="9">
        <f t="shared" si="27"/>
        <v>1</v>
      </c>
      <c r="BH22" s="9" t="e">
        <f t="shared" si="28"/>
        <v>#N/A</v>
      </c>
      <c r="BJ22" s="23"/>
      <c r="BK22" s="58">
        <v>0</v>
      </c>
      <c r="BM22" s="23"/>
      <c r="BN22" s="58">
        <v>0</v>
      </c>
      <c r="BP22" s="23"/>
      <c r="BQ22" s="58">
        <v>0</v>
      </c>
    </row>
    <row r="23" spans="1:69" x14ac:dyDescent="0.2">
      <c r="A23" s="17" t="s">
        <v>16</v>
      </c>
      <c r="B23" s="18">
        <f t="shared" si="0"/>
        <v>9</v>
      </c>
      <c r="C23" s="19">
        <f t="shared" si="1"/>
        <v>0</v>
      </c>
      <c r="D23" s="14" t="s">
        <v>484</v>
      </c>
      <c r="E23" s="14" t="s">
        <v>485</v>
      </c>
      <c r="F23" s="14" t="s">
        <v>486</v>
      </c>
      <c r="G23" s="14" t="s">
        <v>494</v>
      </c>
      <c r="H23" s="14" t="s">
        <v>495</v>
      </c>
      <c r="I23" s="14" t="s">
        <v>468</v>
      </c>
      <c r="J23" s="14" t="s">
        <v>487</v>
      </c>
      <c r="K23" s="14" t="s">
        <v>195</v>
      </c>
      <c r="L23" s="14" t="s">
        <v>334</v>
      </c>
      <c r="M23" s="14" t="s">
        <v>496</v>
      </c>
      <c r="N23" s="14" t="s">
        <v>488</v>
      </c>
      <c r="O23" s="14" t="s">
        <v>489</v>
      </c>
      <c r="P23" s="14" t="s">
        <v>490</v>
      </c>
      <c r="Q23" s="14" t="s">
        <v>497</v>
      </c>
      <c r="R23" s="14" t="s">
        <v>491</v>
      </c>
      <c r="S23" s="14" t="s">
        <v>498</v>
      </c>
      <c r="T23" s="14" t="s">
        <v>499</v>
      </c>
      <c r="U23" s="14" t="s">
        <v>500</v>
      </c>
      <c r="V23" s="14" t="s">
        <v>492</v>
      </c>
      <c r="W23" s="14" t="s">
        <v>213</v>
      </c>
      <c r="X23" s="14" t="s">
        <v>501</v>
      </c>
      <c r="Y23" s="14" t="s">
        <v>502</v>
      </c>
      <c r="Z23" s="14" t="s">
        <v>503</v>
      </c>
      <c r="AA23" s="14" t="s">
        <v>504</v>
      </c>
      <c r="AB23" s="14" t="s">
        <v>505</v>
      </c>
      <c r="AD23" s="60" t="s">
        <v>213</v>
      </c>
      <c r="AE23" s="60" t="s">
        <v>504</v>
      </c>
      <c r="AG23" s="9">
        <f t="shared" si="2"/>
        <v>1</v>
      </c>
      <c r="AH23" s="9">
        <f t="shared" si="3"/>
        <v>1</v>
      </c>
      <c r="AI23" s="9">
        <f t="shared" si="4"/>
        <v>1</v>
      </c>
      <c r="AJ23" s="9">
        <f t="shared" si="5"/>
        <v>0</v>
      </c>
      <c r="AK23" s="9">
        <f t="shared" si="6"/>
        <v>0</v>
      </c>
      <c r="AL23" s="9">
        <f t="shared" si="7"/>
        <v>1</v>
      </c>
      <c r="AM23" s="9">
        <f t="shared" si="8"/>
        <v>0</v>
      </c>
      <c r="AN23" s="9">
        <f t="shared" si="9"/>
        <v>0</v>
      </c>
      <c r="AO23" s="9">
        <f t="shared" si="10"/>
        <v>1</v>
      </c>
      <c r="AP23" s="9">
        <f t="shared" si="11"/>
        <v>1</v>
      </c>
      <c r="AQ23" s="9">
        <f t="shared" si="12"/>
        <v>0</v>
      </c>
      <c r="AR23" s="9">
        <f t="shared" si="13"/>
        <v>0</v>
      </c>
      <c r="AS23" s="9">
        <f t="shared" si="14"/>
        <v>0</v>
      </c>
      <c r="AT23" s="9">
        <f t="shared" si="15"/>
        <v>1</v>
      </c>
      <c r="AU23" s="9">
        <f t="shared" si="16"/>
        <v>0</v>
      </c>
      <c r="AV23" s="9">
        <f t="shared" si="17"/>
        <v>1</v>
      </c>
      <c r="AW23" s="9">
        <f t="shared" si="18"/>
        <v>1</v>
      </c>
      <c r="AX23" s="9">
        <f t="shared" si="19"/>
        <v>0</v>
      </c>
      <c r="AY23" s="9">
        <f t="shared" si="20"/>
        <v>0</v>
      </c>
      <c r="AZ23" s="9">
        <f t="shared" si="21"/>
        <v>0</v>
      </c>
      <c r="BA23" s="9">
        <f t="shared" si="22"/>
        <v>0</v>
      </c>
      <c r="BB23" s="9">
        <f t="shared" si="23"/>
        <v>0</v>
      </c>
      <c r="BC23" s="9">
        <f t="shared" si="24"/>
        <v>0</v>
      </c>
      <c r="BD23" s="9">
        <f t="shared" si="25"/>
        <v>0</v>
      </c>
      <c r="BE23" s="9">
        <f t="shared" si="26"/>
        <v>0</v>
      </c>
      <c r="BG23" s="9" t="e">
        <f t="shared" si="27"/>
        <v>#N/A</v>
      </c>
      <c r="BH23" s="9" t="e">
        <f t="shared" si="28"/>
        <v>#N/A</v>
      </c>
      <c r="BJ23" s="21"/>
      <c r="BK23" s="82">
        <f>BK22-BK21+BJ23</f>
        <v>0</v>
      </c>
      <c r="BM23" s="21"/>
      <c r="BN23" s="82">
        <f>BN22-BN21+BM23</f>
        <v>0</v>
      </c>
      <c r="BP23" s="21"/>
      <c r="BQ23" s="82">
        <f>BQ22-BQ21+BP23</f>
        <v>0</v>
      </c>
    </row>
    <row r="24" spans="1:69" x14ac:dyDescent="0.2">
      <c r="A24" s="17" t="s">
        <v>17</v>
      </c>
      <c r="B24" s="18" t="s">
        <v>355</v>
      </c>
      <c r="C24" s="19">
        <f t="shared" si="1"/>
        <v>0</v>
      </c>
      <c r="D24" s="14" t="s">
        <v>23</v>
      </c>
      <c r="E24" s="14" t="s">
        <v>23</v>
      </c>
      <c r="F24" s="14" t="s">
        <v>23</v>
      </c>
      <c r="G24" s="14" t="s">
        <v>23</v>
      </c>
      <c r="H24" s="14" t="s">
        <v>23</v>
      </c>
      <c r="I24" s="14" t="s">
        <v>23</v>
      </c>
      <c r="J24" s="14" t="s">
        <v>23</v>
      </c>
      <c r="K24" s="14" t="s">
        <v>23</v>
      </c>
      <c r="L24" s="14" t="s">
        <v>23</v>
      </c>
      <c r="M24" s="14" t="s">
        <v>23</v>
      </c>
      <c r="N24" s="14" t="s">
        <v>23</v>
      </c>
      <c r="O24" s="14" t="s">
        <v>23</v>
      </c>
      <c r="P24" s="14" t="s">
        <v>23</v>
      </c>
      <c r="Q24" s="14" t="s">
        <v>23</v>
      </c>
      <c r="R24" s="14" t="s">
        <v>23</v>
      </c>
      <c r="S24" s="14" t="s">
        <v>23</v>
      </c>
      <c r="T24" s="14" t="s">
        <v>23</v>
      </c>
      <c r="U24" s="14" t="s">
        <v>23</v>
      </c>
      <c r="V24" s="14" t="s">
        <v>23</v>
      </c>
      <c r="W24" s="14" t="s">
        <v>23</v>
      </c>
      <c r="X24" s="14" t="s">
        <v>23</v>
      </c>
      <c r="Y24" s="14" t="s">
        <v>23</v>
      </c>
      <c r="Z24" s="14" t="s">
        <v>23</v>
      </c>
      <c r="AA24" s="14" t="s">
        <v>23</v>
      </c>
      <c r="AB24" s="14" t="s">
        <v>23</v>
      </c>
      <c r="AD24" s="60" t="s">
        <v>23</v>
      </c>
      <c r="AE24" s="60" t="s">
        <v>23</v>
      </c>
      <c r="AG24" s="9">
        <f t="shared" si="2"/>
        <v>0</v>
      </c>
      <c r="AH24" s="9">
        <f t="shared" si="3"/>
        <v>0</v>
      </c>
      <c r="AI24" s="9">
        <f t="shared" si="4"/>
        <v>0</v>
      </c>
      <c r="AJ24" s="9">
        <f t="shared" si="5"/>
        <v>0</v>
      </c>
      <c r="AK24" s="9">
        <f t="shared" si="6"/>
        <v>0</v>
      </c>
      <c r="AL24" s="9">
        <f t="shared" si="7"/>
        <v>0</v>
      </c>
      <c r="AM24" s="9">
        <f t="shared" si="8"/>
        <v>0</v>
      </c>
      <c r="AN24" s="9">
        <f t="shared" si="9"/>
        <v>0</v>
      </c>
      <c r="AO24" s="9">
        <f t="shared" si="10"/>
        <v>0</v>
      </c>
      <c r="AP24" s="9">
        <f t="shared" si="11"/>
        <v>0</v>
      </c>
      <c r="AQ24" s="9">
        <f t="shared" si="12"/>
        <v>0</v>
      </c>
      <c r="AR24" s="9">
        <f t="shared" si="13"/>
        <v>0</v>
      </c>
      <c r="AS24" s="9">
        <f t="shared" si="14"/>
        <v>0</v>
      </c>
      <c r="AT24" s="9">
        <f t="shared" si="15"/>
        <v>0</v>
      </c>
      <c r="AU24" s="9">
        <f t="shared" si="16"/>
        <v>0</v>
      </c>
      <c r="AV24" s="9">
        <f t="shared" si="17"/>
        <v>0</v>
      </c>
      <c r="AW24" s="9">
        <f t="shared" si="18"/>
        <v>0</v>
      </c>
      <c r="AX24" s="9">
        <f t="shared" si="19"/>
        <v>0</v>
      </c>
      <c r="AY24" s="9">
        <f t="shared" si="20"/>
        <v>0</v>
      </c>
      <c r="AZ24" s="9">
        <f t="shared" si="21"/>
        <v>0</v>
      </c>
      <c r="BA24" s="9">
        <f t="shared" si="22"/>
        <v>0</v>
      </c>
      <c r="BB24" s="9">
        <f t="shared" si="23"/>
        <v>0</v>
      </c>
      <c r="BC24" s="9">
        <f t="shared" si="24"/>
        <v>0</v>
      </c>
      <c r="BD24" s="9">
        <f t="shared" si="25"/>
        <v>0</v>
      </c>
      <c r="BE24" s="9">
        <f t="shared" si="26"/>
        <v>0</v>
      </c>
      <c r="BG24" s="9" t="e">
        <f t="shared" si="27"/>
        <v>#N/A</v>
      </c>
      <c r="BH24" s="9" t="e">
        <f t="shared" si="28"/>
        <v>#N/A</v>
      </c>
    </row>
    <row r="25" spans="1:69" x14ac:dyDescent="0.2">
      <c r="A25" s="17" t="s">
        <v>18</v>
      </c>
      <c r="B25" s="18" t="s">
        <v>355</v>
      </c>
      <c r="C25" s="19">
        <f t="shared" si="1"/>
        <v>0</v>
      </c>
      <c r="D25" s="14" t="s">
        <v>23</v>
      </c>
      <c r="E25" s="14" t="s">
        <v>23</v>
      </c>
      <c r="F25" s="14" t="s">
        <v>23</v>
      </c>
      <c r="G25" s="14" t="s">
        <v>23</v>
      </c>
      <c r="H25" s="14" t="s">
        <v>23</v>
      </c>
      <c r="I25" s="14" t="s">
        <v>23</v>
      </c>
      <c r="J25" s="14" t="s">
        <v>23</v>
      </c>
      <c r="K25" s="14" t="s">
        <v>23</v>
      </c>
      <c r="L25" s="14" t="s">
        <v>23</v>
      </c>
      <c r="M25" s="14" t="s">
        <v>23</v>
      </c>
      <c r="N25" s="14" t="s">
        <v>23</v>
      </c>
      <c r="O25" s="14" t="s">
        <v>23</v>
      </c>
      <c r="P25" s="14" t="s">
        <v>23</v>
      </c>
      <c r="Q25" s="14" t="s">
        <v>23</v>
      </c>
      <c r="R25" s="14" t="s">
        <v>23</v>
      </c>
      <c r="S25" s="14" t="s">
        <v>23</v>
      </c>
      <c r="T25" s="14" t="s">
        <v>23</v>
      </c>
      <c r="U25" s="14" t="s">
        <v>23</v>
      </c>
      <c r="V25" s="14" t="s">
        <v>23</v>
      </c>
      <c r="W25" s="14" t="s">
        <v>23</v>
      </c>
      <c r="X25" s="14" t="s">
        <v>23</v>
      </c>
      <c r="Y25" s="14" t="s">
        <v>23</v>
      </c>
      <c r="Z25" s="14" t="s">
        <v>23</v>
      </c>
      <c r="AA25" s="14" t="s">
        <v>23</v>
      </c>
      <c r="AB25" s="14" t="s">
        <v>23</v>
      </c>
      <c r="AD25" s="60" t="s">
        <v>23</v>
      </c>
      <c r="AE25" s="60" t="s">
        <v>23</v>
      </c>
      <c r="AG25" s="9">
        <f t="shared" si="2"/>
        <v>0</v>
      </c>
      <c r="AH25" s="9">
        <f t="shared" si="3"/>
        <v>0</v>
      </c>
      <c r="AI25" s="9">
        <f t="shared" si="4"/>
        <v>0</v>
      </c>
      <c r="AJ25" s="9">
        <f t="shared" si="5"/>
        <v>0</v>
      </c>
      <c r="AK25" s="9">
        <f t="shared" si="6"/>
        <v>0</v>
      </c>
      <c r="AL25" s="9">
        <f t="shared" si="7"/>
        <v>0</v>
      </c>
      <c r="AM25" s="9">
        <f t="shared" si="8"/>
        <v>0</v>
      </c>
      <c r="AN25" s="9">
        <f t="shared" si="9"/>
        <v>0</v>
      </c>
      <c r="AO25" s="9">
        <f t="shared" si="10"/>
        <v>0</v>
      </c>
      <c r="AP25" s="9">
        <f t="shared" si="11"/>
        <v>0</v>
      </c>
      <c r="AQ25" s="9">
        <f t="shared" si="12"/>
        <v>0</v>
      </c>
      <c r="AR25" s="9">
        <f t="shared" si="13"/>
        <v>0</v>
      </c>
      <c r="AS25" s="9">
        <f t="shared" si="14"/>
        <v>0</v>
      </c>
      <c r="AT25" s="9">
        <f t="shared" si="15"/>
        <v>0</v>
      </c>
      <c r="AU25" s="9">
        <f t="shared" si="16"/>
        <v>0</v>
      </c>
      <c r="AV25" s="9">
        <f t="shared" si="17"/>
        <v>0</v>
      </c>
      <c r="AW25" s="9">
        <f t="shared" si="18"/>
        <v>0</v>
      </c>
      <c r="AX25" s="9">
        <f t="shared" si="19"/>
        <v>0</v>
      </c>
      <c r="AY25" s="9">
        <f t="shared" si="20"/>
        <v>0</v>
      </c>
      <c r="AZ25" s="9">
        <f t="shared" si="21"/>
        <v>0</v>
      </c>
      <c r="BA25" s="9">
        <f t="shared" si="22"/>
        <v>0</v>
      </c>
      <c r="BB25" s="9">
        <f t="shared" si="23"/>
        <v>0</v>
      </c>
      <c r="BC25" s="9">
        <f t="shared" si="24"/>
        <v>0</v>
      </c>
      <c r="BD25" s="9">
        <f t="shared" si="25"/>
        <v>0</v>
      </c>
      <c r="BE25" s="9">
        <f t="shared" si="26"/>
        <v>0</v>
      </c>
      <c r="BG25" s="9" t="e">
        <f t="shared" si="27"/>
        <v>#N/A</v>
      </c>
      <c r="BH25" s="9" t="e">
        <f t="shared" si="28"/>
        <v>#N/A</v>
      </c>
    </row>
    <row r="26" spans="1:69" ht="13.5" thickBot="1" x14ac:dyDescent="0.25">
      <c r="A26" s="25" t="s">
        <v>75</v>
      </c>
      <c r="B26" s="26">
        <f t="shared" ref="B26" si="29">SUM(AG26:BE26)</f>
        <v>10</v>
      </c>
      <c r="C26" s="27">
        <f t="shared" si="1"/>
        <v>0</v>
      </c>
      <c r="D26" s="14" t="s">
        <v>484</v>
      </c>
      <c r="E26" s="14" t="s">
        <v>485</v>
      </c>
      <c r="F26" s="14" t="s">
        <v>486</v>
      </c>
      <c r="G26" s="14" t="s">
        <v>494</v>
      </c>
      <c r="H26" s="14" t="s">
        <v>495</v>
      </c>
      <c r="I26" s="14" t="s">
        <v>468</v>
      </c>
      <c r="J26" s="14" t="s">
        <v>487</v>
      </c>
      <c r="K26" s="14" t="s">
        <v>195</v>
      </c>
      <c r="L26" s="14" t="s">
        <v>334</v>
      </c>
      <c r="M26" s="14" t="s">
        <v>496</v>
      </c>
      <c r="N26" s="14" t="s">
        <v>488</v>
      </c>
      <c r="O26" s="14" t="s">
        <v>489</v>
      </c>
      <c r="P26" s="14" t="s">
        <v>490</v>
      </c>
      <c r="Q26" s="14" t="s">
        <v>497</v>
      </c>
      <c r="R26" s="14" t="s">
        <v>491</v>
      </c>
      <c r="S26" s="14" t="s">
        <v>498</v>
      </c>
      <c r="T26" s="14" t="s">
        <v>499</v>
      </c>
      <c r="U26" s="14" t="s">
        <v>388</v>
      </c>
      <c r="V26" s="14" t="s">
        <v>492</v>
      </c>
      <c r="W26" s="14" t="s">
        <v>213</v>
      </c>
      <c r="X26" s="14" t="s">
        <v>501</v>
      </c>
      <c r="Y26" s="14" t="s">
        <v>502</v>
      </c>
      <c r="Z26" s="14" t="s">
        <v>503</v>
      </c>
      <c r="AA26" s="14" t="s">
        <v>504</v>
      </c>
      <c r="AB26" s="14" t="s">
        <v>505</v>
      </c>
      <c r="AD26" s="60" t="s">
        <v>502</v>
      </c>
      <c r="AE26" s="60" t="s">
        <v>213</v>
      </c>
      <c r="AG26" s="9">
        <f t="shared" si="2"/>
        <v>1</v>
      </c>
      <c r="AH26" s="9">
        <f t="shared" si="3"/>
        <v>1</v>
      </c>
      <c r="AI26" s="9">
        <f t="shared" si="4"/>
        <v>1</v>
      </c>
      <c r="AJ26" s="9">
        <f t="shared" si="5"/>
        <v>0</v>
      </c>
      <c r="AK26" s="9">
        <f t="shared" si="6"/>
        <v>0</v>
      </c>
      <c r="AL26" s="9">
        <f t="shared" si="7"/>
        <v>1</v>
      </c>
      <c r="AM26" s="9">
        <f t="shared" si="8"/>
        <v>0</v>
      </c>
      <c r="AN26" s="9">
        <f t="shared" si="9"/>
        <v>0</v>
      </c>
      <c r="AO26" s="9">
        <f t="shared" si="10"/>
        <v>1</v>
      </c>
      <c r="AP26" s="9">
        <f t="shared" si="11"/>
        <v>1</v>
      </c>
      <c r="AQ26" s="9">
        <f t="shared" si="12"/>
        <v>0</v>
      </c>
      <c r="AR26" s="9">
        <f t="shared" si="13"/>
        <v>0</v>
      </c>
      <c r="AS26" s="9">
        <f t="shared" si="14"/>
        <v>0</v>
      </c>
      <c r="AT26" s="9">
        <f t="shared" si="15"/>
        <v>1</v>
      </c>
      <c r="AU26" s="9">
        <f t="shared" si="16"/>
        <v>0</v>
      </c>
      <c r="AV26" s="9">
        <f t="shared" si="17"/>
        <v>1</v>
      </c>
      <c r="AW26" s="9">
        <f t="shared" si="18"/>
        <v>1</v>
      </c>
      <c r="AX26" s="9">
        <f t="shared" si="19"/>
        <v>1</v>
      </c>
      <c r="AY26" s="9">
        <f t="shared" si="20"/>
        <v>0</v>
      </c>
      <c r="AZ26" s="9">
        <f t="shared" si="21"/>
        <v>0</v>
      </c>
      <c r="BA26" s="9">
        <f t="shared" si="22"/>
        <v>0</v>
      </c>
      <c r="BB26" s="9">
        <f t="shared" si="23"/>
        <v>0</v>
      </c>
      <c r="BC26" s="9">
        <f t="shared" si="24"/>
        <v>0</v>
      </c>
      <c r="BD26" s="9">
        <f t="shared" si="25"/>
        <v>0</v>
      </c>
      <c r="BE26" s="9">
        <f t="shared" si="26"/>
        <v>0</v>
      </c>
      <c r="BG26" s="9" t="e">
        <f t="shared" si="27"/>
        <v>#N/A</v>
      </c>
      <c r="BH26" s="9" t="e">
        <f t="shared" si="28"/>
        <v>#N/A</v>
      </c>
    </row>
    <row r="27" spans="1:69" x14ac:dyDescent="0.2">
      <c r="A27" s="9" t="s">
        <v>186</v>
      </c>
    </row>
    <row r="28" spans="1:69" x14ac:dyDescent="0.2">
      <c r="A28" s="10"/>
      <c r="B28" s="9" t="s">
        <v>74</v>
      </c>
      <c r="C28" s="9" t="s">
        <v>73</v>
      </c>
      <c r="D28" s="18" t="s">
        <v>484</v>
      </c>
      <c r="E28" s="18" t="s">
        <v>485</v>
      </c>
      <c r="F28" s="18" t="s">
        <v>486</v>
      </c>
      <c r="G28" s="18" t="s">
        <v>224</v>
      </c>
      <c r="H28" s="18" t="s">
        <v>235</v>
      </c>
      <c r="I28" s="18" t="s">
        <v>468</v>
      </c>
      <c r="J28" s="18" t="s">
        <v>234</v>
      </c>
      <c r="K28" s="18" t="s">
        <v>311</v>
      </c>
      <c r="L28" s="18" t="s">
        <v>334</v>
      </c>
      <c r="M28" s="18" t="s">
        <v>496</v>
      </c>
      <c r="N28" s="18" t="s">
        <v>310</v>
      </c>
      <c r="O28" s="18" t="s">
        <v>266</v>
      </c>
      <c r="P28" s="18" t="s">
        <v>353</v>
      </c>
      <c r="Q28" s="18" t="s">
        <v>497</v>
      </c>
      <c r="R28" s="18" t="s">
        <v>308</v>
      </c>
      <c r="S28" s="18" t="s">
        <v>498</v>
      </c>
      <c r="T28" s="18" t="s">
        <v>499</v>
      </c>
      <c r="U28" s="18" t="s">
        <v>388</v>
      </c>
      <c r="V28" s="18" t="s">
        <v>156</v>
      </c>
      <c r="W28" s="18" t="s">
        <v>265</v>
      </c>
      <c r="X28" s="18" t="s">
        <v>46</v>
      </c>
      <c r="Y28" s="18" t="s">
        <v>493</v>
      </c>
      <c r="Z28" s="18" t="s">
        <v>69</v>
      </c>
      <c r="AA28" s="18" t="s">
        <v>208</v>
      </c>
      <c r="AB28" s="18" t="s">
        <v>290</v>
      </c>
    </row>
    <row r="29" spans="1:69" x14ac:dyDescent="0.2">
      <c r="A29" s="10"/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>
        <v>1</v>
      </c>
      <c r="W29" s="9">
        <v>1</v>
      </c>
      <c r="X29" s="9">
        <v>1</v>
      </c>
      <c r="Y29" s="9">
        <v>1</v>
      </c>
      <c r="Z29" s="9">
        <v>1</v>
      </c>
      <c r="AA29" s="9">
        <v>1</v>
      </c>
      <c r="AB29" s="9">
        <v>1</v>
      </c>
    </row>
  </sheetData>
  <conditionalFormatting sqref="D3:D9 D10:AB26">
    <cfRule type="cellIs" dxfId="99" priority="51" operator="notEqual">
      <formula>D$28</formula>
    </cfRule>
  </conditionalFormatting>
  <conditionalFormatting sqref="E3:E9">
    <cfRule type="cellIs" dxfId="98" priority="50" operator="notEqual">
      <formula>E$28</formula>
    </cfRule>
  </conditionalFormatting>
  <conditionalFormatting sqref="F3:F9">
    <cfRule type="cellIs" dxfId="97" priority="49" operator="notEqual">
      <formula>F$28</formula>
    </cfRule>
  </conditionalFormatting>
  <conditionalFormatting sqref="G3:G9">
    <cfRule type="cellIs" dxfId="96" priority="48" operator="notEqual">
      <formula>G$28</formula>
    </cfRule>
  </conditionalFormatting>
  <conditionalFormatting sqref="H3:H9">
    <cfRule type="cellIs" dxfId="95" priority="47" operator="notEqual">
      <formula>H$28</formula>
    </cfRule>
  </conditionalFormatting>
  <conditionalFormatting sqref="I3:I9">
    <cfRule type="cellIs" dxfId="94" priority="46" operator="notEqual">
      <formula>I$28</formula>
    </cfRule>
  </conditionalFormatting>
  <conditionalFormatting sqref="S3:S9">
    <cfRule type="cellIs" dxfId="93" priority="45" operator="notEqual">
      <formula>S$28</formula>
    </cfRule>
  </conditionalFormatting>
  <conditionalFormatting sqref="T3:T9">
    <cfRule type="cellIs" dxfId="92" priority="44" operator="notEqual">
      <formula>T$28</formula>
    </cfRule>
  </conditionalFormatting>
  <conditionalFormatting sqref="U3:U9">
    <cfRule type="cellIs" dxfId="91" priority="43" operator="notEqual">
      <formula>U$28</formula>
    </cfRule>
  </conditionalFormatting>
  <conditionalFormatting sqref="V3:V9">
    <cfRule type="cellIs" dxfId="90" priority="42" operator="notEqual">
      <formula>V$28</formula>
    </cfRule>
  </conditionalFormatting>
  <conditionalFormatting sqref="W3:W9">
    <cfRule type="cellIs" dxfId="89" priority="41" operator="notEqual">
      <formula>W$28</formula>
    </cfRule>
  </conditionalFormatting>
  <conditionalFormatting sqref="X3:X9">
    <cfRule type="cellIs" dxfId="88" priority="40" operator="notEqual">
      <formula>X$28</formula>
    </cfRule>
  </conditionalFormatting>
  <conditionalFormatting sqref="Y3:Y9">
    <cfRule type="cellIs" dxfId="87" priority="39" operator="notEqual">
      <formula>Y$28</formula>
    </cfRule>
  </conditionalFormatting>
  <conditionalFormatting sqref="Z3:Z9">
    <cfRule type="cellIs" dxfId="86" priority="38" operator="notEqual">
      <formula>Z$28</formula>
    </cfRule>
  </conditionalFormatting>
  <conditionalFormatting sqref="AA3:AA9">
    <cfRule type="cellIs" dxfId="85" priority="37" operator="notEqual">
      <formula>AA$28</formula>
    </cfRule>
  </conditionalFormatting>
  <conditionalFormatting sqref="J3:J9">
    <cfRule type="cellIs" dxfId="84" priority="21" operator="notEqual">
      <formula>J$28</formula>
    </cfRule>
  </conditionalFormatting>
  <conditionalFormatting sqref="K3:K9">
    <cfRule type="cellIs" dxfId="83" priority="20" operator="notEqual">
      <formula>K$28</formula>
    </cfRule>
  </conditionalFormatting>
  <conditionalFormatting sqref="L3:L9">
    <cfRule type="cellIs" dxfId="82" priority="19" operator="notEqual">
      <formula>L$28</formula>
    </cfRule>
  </conditionalFormatting>
  <conditionalFormatting sqref="M3:M9">
    <cfRule type="cellIs" dxfId="81" priority="18" operator="notEqual">
      <formula>M$28</formula>
    </cfRule>
  </conditionalFormatting>
  <conditionalFormatting sqref="N3:N9">
    <cfRule type="cellIs" dxfId="80" priority="17" operator="notEqual">
      <formula>N$28</formula>
    </cfRule>
  </conditionalFormatting>
  <conditionalFormatting sqref="O3:O9">
    <cfRule type="cellIs" dxfId="79" priority="16" operator="notEqual">
      <formula>O$28</formula>
    </cfRule>
  </conditionalFormatting>
  <conditionalFormatting sqref="P3:P9">
    <cfRule type="cellIs" dxfId="78" priority="15" operator="notEqual">
      <formula>P$28</formula>
    </cfRule>
  </conditionalFormatting>
  <conditionalFormatting sqref="Q3:Q9">
    <cfRule type="cellIs" dxfId="77" priority="14" operator="notEqual">
      <formula>Q$28</formula>
    </cfRule>
  </conditionalFormatting>
  <conditionalFormatting sqref="R3:R9">
    <cfRule type="cellIs" dxfId="76" priority="13" operator="notEqual">
      <formula>R$28</formula>
    </cfRule>
  </conditionalFormatting>
  <conditionalFormatting sqref="AB3:AB9">
    <cfRule type="cellIs" dxfId="75" priority="2" operator="notEqual">
      <formula>AB$28</formula>
    </cfRule>
  </conditionalFormatting>
  <pageMargins left="0.7" right="0.7" top="0.75" bottom="0.75" header="0.3" footer="0.3"/>
  <pageSetup scale="2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29"/>
  <sheetViews>
    <sheetView zoomScaleNormal="100" workbookViewId="0">
      <selection activeCell="F1" sqref="F1"/>
    </sheetView>
  </sheetViews>
  <sheetFormatPr defaultRowHeight="12.75" x14ac:dyDescent="0.2"/>
  <cols>
    <col min="1" max="1" width="16.7109375" style="28" customWidth="1"/>
    <col min="2" max="2" width="6.85546875" style="9" bestFit="1" customWidth="1"/>
    <col min="3" max="3" width="5.140625" style="9" bestFit="1" customWidth="1"/>
    <col min="4" max="4" width="9.5703125" style="9" bestFit="1" customWidth="1"/>
    <col min="5" max="5" width="8.5703125" style="9" bestFit="1" customWidth="1"/>
    <col min="6" max="6" width="8.85546875" style="9" bestFit="1" customWidth="1"/>
    <col min="7" max="7" width="10.42578125" style="9" bestFit="1" customWidth="1"/>
    <col min="8" max="8" width="8.5703125" style="9" bestFit="1" customWidth="1"/>
    <col min="9" max="9" width="11.140625" style="9" bestFit="1" customWidth="1"/>
    <col min="10" max="10" width="9.85546875" style="9" bestFit="1" customWidth="1"/>
    <col min="11" max="12" width="9.42578125" style="9" bestFit="1" customWidth="1"/>
    <col min="13" max="13" width="10.7109375" style="9" bestFit="1" customWidth="1"/>
    <col min="14" max="14" width="7.5703125" style="9" bestFit="1" customWidth="1"/>
    <col min="15" max="15" width="8.7109375" style="9" bestFit="1" customWidth="1"/>
    <col min="16" max="16" width="9.7109375" style="9" bestFit="1" customWidth="1"/>
    <col min="17" max="17" width="10.140625" style="9" bestFit="1" customWidth="1"/>
    <col min="18" max="18" width="9.85546875" style="9" bestFit="1" customWidth="1"/>
    <col min="19" max="19" width="11.140625" style="9" bestFit="1" customWidth="1"/>
    <col min="20" max="20" width="10.140625" style="9" bestFit="1" customWidth="1"/>
    <col min="21" max="21" width="8.5703125" style="9" bestFit="1" customWidth="1"/>
    <col min="22" max="22" width="10.5703125" style="9" bestFit="1" customWidth="1"/>
    <col min="23" max="23" width="8.42578125" style="9" bestFit="1" customWidth="1"/>
    <col min="24" max="24" width="10" style="9" bestFit="1" customWidth="1"/>
    <col min="25" max="25" width="8.85546875" style="9" bestFit="1" customWidth="1"/>
    <col min="26" max="26" width="10.140625" style="9" bestFit="1" customWidth="1"/>
    <col min="27" max="27" width="8" style="9" bestFit="1" customWidth="1"/>
    <col min="28" max="28" width="10.42578125" style="9" bestFit="1" customWidth="1"/>
    <col min="29" max="29" width="2.7109375" style="9" customWidth="1"/>
    <col min="30" max="30" width="11.140625" style="9" bestFit="1" customWidth="1"/>
    <col min="31" max="31" width="10.7109375" style="9" bestFit="1" customWidth="1"/>
    <col min="32" max="32" width="2.7109375" style="9" customWidth="1"/>
    <col min="33" max="57" width="2" style="9" bestFit="1" customWidth="1"/>
    <col min="58" max="58" width="2.7109375" style="9" customWidth="1"/>
    <col min="59" max="60" width="5.5703125" style="9" bestFit="1" customWidth="1"/>
    <col min="61" max="61" width="2.7109375" style="10" customWidth="1"/>
    <col min="62" max="62" width="11.140625" style="64" bestFit="1" customWidth="1"/>
    <col min="63" max="63" width="4" style="10" bestFit="1" customWidth="1"/>
    <col min="64" max="64" width="1.7109375" style="10" customWidth="1"/>
    <col min="65" max="65" width="9.140625" style="10"/>
    <col min="66" max="66" width="4" style="10" bestFit="1" customWidth="1"/>
    <col min="67" max="67" width="1.7109375" style="10" customWidth="1"/>
    <col min="68" max="68" width="9.140625" style="10"/>
    <col min="69" max="69" width="4" style="10" bestFit="1" customWidth="1"/>
    <col min="70" max="70" width="1.7109375" style="10" customWidth="1"/>
    <col min="71" max="16384" width="9.140625" style="10"/>
  </cols>
  <sheetData>
    <row r="1" spans="1:72" ht="15" x14ac:dyDescent="0.25">
      <c r="A1" s="29" t="s">
        <v>511</v>
      </c>
      <c r="B1" s="8"/>
    </row>
    <row r="2" spans="1:72" ht="13.5" thickBot="1" x14ac:dyDescent="0.25">
      <c r="A2" s="8"/>
      <c r="B2" s="8" t="s">
        <v>20</v>
      </c>
      <c r="C2" s="8" t="s">
        <v>21</v>
      </c>
      <c r="AD2" s="8" t="s">
        <v>21</v>
      </c>
    </row>
    <row r="3" spans="1:72" x14ac:dyDescent="0.2">
      <c r="A3" s="11" t="s">
        <v>0</v>
      </c>
      <c r="B3" s="12">
        <f t="shared" ref="B3:B24" si="0">SUM(AG3:BE3)</f>
        <v>11</v>
      </c>
      <c r="C3" s="13">
        <f t="shared" ref="C3:C26" si="1">COUNT(BG3:BH3)</f>
        <v>1</v>
      </c>
      <c r="D3" s="14" t="s">
        <v>512</v>
      </c>
      <c r="E3" s="14" t="s">
        <v>513</v>
      </c>
      <c r="F3" s="14" t="s">
        <v>65</v>
      </c>
      <c r="G3" s="14" t="s">
        <v>235</v>
      </c>
      <c r="H3" s="14" t="s">
        <v>514</v>
      </c>
      <c r="I3" s="14" t="s">
        <v>224</v>
      </c>
      <c r="J3" s="14" t="s">
        <v>515</v>
      </c>
      <c r="K3" s="14" t="s">
        <v>516</v>
      </c>
      <c r="L3" s="14" t="s">
        <v>466</v>
      </c>
      <c r="M3" s="14" t="s">
        <v>517</v>
      </c>
      <c r="N3" s="14" t="s">
        <v>233</v>
      </c>
      <c r="O3" s="14" t="s">
        <v>518</v>
      </c>
      <c r="P3" s="14" t="s">
        <v>519</v>
      </c>
      <c r="Q3" s="14" t="s">
        <v>64</v>
      </c>
      <c r="R3" s="14" t="s">
        <v>540</v>
      </c>
      <c r="S3" s="14" t="s">
        <v>520</v>
      </c>
      <c r="T3" s="14" t="s">
        <v>521</v>
      </c>
      <c r="U3" s="14" t="s">
        <v>154</v>
      </c>
      <c r="V3" s="14" t="s">
        <v>441</v>
      </c>
      <c r="W3" s="14" t="s">
        <v>41</v>
      </c>
      <c r="X3" s="14" t="s">
        <v>244</v>
      </c>
      <c r="Y3" s="14" t="s">
        <v>522</v>
      </c>
      <c r="Z3" s="14" t="s">
        <v>523</v>
      </c>
      <c r="AA3" s="14" t="s">
        <v>524</v>
      </c>
      <c r="AB3" s="14" t="s">
        <v>346</v>
      </c>
      <c r="AD3" s="15" t="s">
        <v>244</v>
      </c>
      <c r="AE3" s="60" t="s">
        <v>441</v>
      </c>
      <c r="AG3" s="9">
        <f t="shared" ref="AG3:AG26" si="2">IF(D3=$D$28,1,0)</f>
        <v>0</v>
      </c>
      <c r="AH3" s="9">
        <f t="shared" ref="AH3:AH26" si="3">IF(E3=$E$28,1,0)</f>
        <v>0</v>
      </c>
      <c r="AI3" s="9">
        <f t="shared" ref="AI3:AI26" si="4">IF(F3=$F$28,1,0)</f>
        <v>1</v>
      </c>
      <c r="AJ3" s="9">
        <f t="shared" ref="AJ3:AJ26" si="5">IF(G3=$G$28,1,0)</f>
        <v>0</v>
      </c>
      <c r="AK3" s="9">
        <f t="shared" ref="AK3:AK26" si="6">IF(H3=$H$28,1,0)</f>
        <v>0</v>
      </c>
      <c r="AL3" s="9">
        <f t="shared" ref="AL3:AL26" si="7">IF(I3=$I$28,1,0)</f>
        <v>1</v>
      </c>
      <c r="AM3" s="9">
        <f t="shared" ref="AM3:AM26" si="8">IF(J3=$J$28,1,0)</f>
        <v>1</v>
      </c>
      <c r="AN3" s="9">
        <f t="shared" ref="AN3:AN26" si="9">IF(K3=$K$28,1,0)</f>
        <v>1</v>
      </c>
      <c r="AO3" s="9">
        <f t="shared" ref="AO3:AO26" si="10">IF(L3=$L$28,1,0)</f>
        <v>0</v>
      </c>
      <c r="AP3" s="9">
        <f t="shared" ref="AP3:AP26" si="11">IF(M3=$M$28,1,0)</f>
        <v>0</v>
      </c>
      <c r="AQ3" s="9">
        <f t="shared" ref="AQ3:AQ26" si="12">IF(N3=$N$28,1,0)</f>
        <v>0</v>
      </c>
      <c r="AR3" s="9">
        <f t="shared" ref="AR3:AR26" si="13">IF(O3=$O$28,1,0)</f>
        <v>1</v>
      </c>
      <c r="AS3" s="9">
        <f t="shared" ref="AS3:AS26" si="14">IF(P3=$P$28,1,0)</f>
        <v>0</v>
      </c>
      <c r="AT3" s="9">
        <f t="shared" ref="AT3:AT26" si="15">IF(Q3=$Q$28,1,0)</f>
        <v>1</v>
      </c>
      <c r="AU3" s="9">
        <f t="shared" ref="AU3:AU26" si="16">IF(R3=$R$28,1,0)</f>
        <v>1</v>
      </c>
      <c r="AV3" s="9">
        <f t="shared" ref="AV3:AV26" si="17">IF(S3=$S$28,1,0)</f>
        <v>1</v>
      </c>
      <c r="AW3" s="9">
        <f t="shared" ref="AW3:AW26" si="18">IF(T3=$T$28,1,0)</f>
        <v>1</v>
      </c>
      <c r="AX3" s="9">
        <f t="shared" ref="AX3:AX26" si="19">IF(U3=$U$28,1,0)</f>
        <v>1</v>
      </c>
      <c r="AY3" s="9">
        <f t="shared" ref="AY3:AY26" si="20">IF(V3=$V$28,1,0)</f>
        <v>0</v>
      </c>
      <c r="AZ3" s="9">
        <f t="shared" ref="AZ3:AZ26" si="21">IF(W3=$W$28,1,0)</f>
        <v>0</v>
      </c>
      <c r="BA3" s="9">
        <f t="shared" ref="BA3:BA26" si="22">IF(X3=$X$28,1,0)</f>
        <v>1</v>
      </c>
      <c r="BB3" s="9">
        <f t="shared" ref="BB3:BB26" si="23">IF(Y3=$Y$28,1,0)</f>
        <v>0</v>
      </c>
      <c r="BC3" s="9">
        <f t="shared" ref="BC3:BC26" si="24">IF(Z3=$Z$28,1,0)</f>
        <v>0</v>
      </c>
      <c r="BD3" s="9">
        <f t="shared" ref="BD3:BD26" si="25">IF(AA3=$AA$28,1,0)</f>
        <v>0</v>
      </c>
      <c r="BE3" s="9">
        <f t="shared" ref="BE3:BE26" si="26">IF(AB3=$AB$28,1,0)</f>
        <v>0</v>
      </c>
      <c r="BG3" s="9">
        <f t="shared" ref="BG3:BG26" si="27">HLOOKUP(AD3,$D$28:$AB$29,2,FALSE)</f>
        <v>1</v>
      </c>
      <c r="BH3" s="9" t="e">
        <f t="shared" ref="BH3:BH26" si="28">HLOOKUP(AE3,$D$28:$AB$29,2,FALSE)</f>
        <v>#N/A</v>
      </c>
      <c r="BJ3" s="24"/>
      <c r="BK3" s="57">
        <v>0</v>
      </c>
      <c r="BM3" s="24"/>
      <c r="BN3" s="57">
        <v>0</v>
      </c>
      <c r="BP3" s="24"/>
      <c r="BQ3" s="57">
        <v>0</v>
      </c>
      <c r="BS3" s="24"/>
      <c r="BT3" s="57">
        <v>0</v>
      </c>
    </row>
    <row r="4" spans="1:72" x14ac:dyDescent="0.2">
      <c r="A4" s="17" t="s">
        <v>1</v>
      </c>
      <c r="B4" s="18">
        <f t="shared" si="0"/>
        <v>14</v>
      </c>
      <c r="C4" s="19">
        <f t="shared" si="1"/>
        <v>1</v>
      </c>
      <c r="D4" s="14" t="s">
        <v>512</v>
      </c>
      <c r="E4" s="14" t="s">
        <v>513</v>
      </c>
      <c r="F4" s="14" t="s">
        <v>525</v>
      </c>
      <c r="G4" s="14" t="s">
        <v>526</v>
      </c>
      <c r="H4" s="14" t="s">
        <v>514</v>
      </c>
      <c r="I4" s="14" t="s">
        <v>527</v>
      </c>
      <c r="J4" s="14" t="s">
        <v>515</v>
      </c>
      <c r="K4" s="14" t="s">
        <v>516</v>
      </c>
      <c r="L4" s="14" t="s">
        <v>466</v>
      </c>
      <c r="M4" s="14" t="s">
        <v>517</v>
      </c>
      <c r="N4" s="14" t="s">
        <v>528</v>
      </c>
      <c r="O4" s="14" t="s">
        <v>518</v>
      </c>
      <c r="P4" s="14" t="s">
        <v>519</v>
      </c>
      <c r="Q4" s="14" t="s">
        <v>529</v>
      </c>
      <c r="R4" s="14" t="s">
        <v>530</v>
      </c>
      <c r="S4" s="14" t="s">
        <v>520</v>
      </c>
      <c r="T4" s="14" t="s">
        <v>521</v>
      </c>
      <c r="U4" s="14" t="s">
        <v>154</v>
      </c>
      <c r="V4" s="14" t="s">
        <v>531</v>
      </c>
      <c r="W4" s="14" t="s">
        <v>532</v>
      </c>
      <c r="X4" s="14" t="s">
        <v>244</v>
      </c>
      <c r="Y4" s="14" t="s">
        <v>522</v>
      </c>
      <c r="Z4" s="14" t="s">
        <v>533</v>
      </c>
      <c r="AA4" s="14" t="s">
        <v>132</v>
      </c>
      <c r="AB4" s="14" t="s">
        <v>534</v>
      </c>
      <c r="AD4" s="15" t="s">
        <v>132</v>
      </c>
      <c r="AE4" s="60" t="s">
        <v>522</v>
      </c>
      <c r="AG4" s="9">
        <f t="shared" si="2"/>
        <v>0</v>
      </c>
      <c r="AH4" s="9">
        <f t="shared" si="3"/>
        <v>0</v>
      </c>
      <c r="AI4" s="9">
        <f t="shared" si="4"/>
        <v>0</v>
      </c>
      <c r="AJ4" s="9">
        <f t="shared" si="5"/>
        <v>1</v>
      </c>
      <c r="AK4" s="9">
        <f t="shared" si="6"/>
        <v>0</v>
      </c>
      <c r="AL4" s="9">
        <f t="shared" si="7"/>
        <v>0</v>
      </c>
      <c r="AM4" s="9">
        <f t="shared" si="8"/>
        <v>1</v>
      </c>
      <c r="AN4" s="9">
        <f t="shared" si="9"/>
        <v>1</v>
      </c>
      <c r="AO4" s="9">
        <f t="shared" si="10"/>
        <v>0</v>
      </c>
      <c r="AP4" s="9">
        <f t="shared" si="11"/>
        <v>0</v>
      </c>
      <c r="AQ4" s="9">
        <f t="shared" si="12"/>
        <v>1</v>
      </c>
      <c r="AR4" s="9">
        <f t="shared" si="13"/>
        <v>1</v>
      </c>
      <c r="AS4" s="9">
        <f t="shared" si="14"/>
        <v>0</v>
      </c>
      <c r="AT4" s="9">
        <f t="shared" si="15"/>
        <v>0</v>
      </c>
      <c r="AU4" s="9">
        <f t="shared" si="16"/>
        <v>0</v>
      </c>
      <c r="AV4" s="9">
        <f t="shared" si="17"/>
        <v>1</v>
      </c>
      <c r="AW4" s="9">
        <f t="shared" si="18"/>
        <v>1</v>
      </c>
      <c r="AX4" s="9">
        <f t="shared" si="19"/>
        <v>1</v>
      </c>
      <c r="AY4" s="9">
        <f t="shared" si="20"/>
        <v>1</v>
      </c>
      <c r="AZ4" s="9">
        <f t="shared" si="21"/>
        <v>1</v>
      </c>
      <c r="BA4" s="9">
        <f t="shared" si="22"/>
        <v>1</v>
      </c>
      <c r="BB4" s="9">
        <f t="shared" si="23"/>
        <v>0</v>
      </c>
      <c r="BC4" s="9">
        <f t="shared" si="24"/>
        <v>1</v>
      </c>
      <c r="BD4" s="9">
        <f t="shared" si="25"/>
        <v>1</v>
      </c>
      <c r="BE4" s="9">
        <f t="shared" si="26"/>
        <v>1</v>
      </c>
      <c r="BG4" s="9">
        <f t="shared" si="27"/>
        <v>1</v>
      </c>
      <c r="BH4" s="9" t="e">
        <f t="shared" si="28"/>
        <v>#N/A</v>
      </c>
      <c r="BJ4" s="23"/>
      <c r="BK4" s="58">
        <v>0</v>
      </c>
      <c r="BM4" s="23"/>
      <c r="BN4" s="58">
        <v>0</v>
      </c>
      <c r="BP4" s="23"/>
      <c r="BQ4" s="58">
        <v>0</v>
      </c>
      <c r="BS4" s="23"/>
      <c r="BT4" s="58">
        <v>0</v>
      </c>
    </row>
    <row r="5" spans="1:72" x14ac:dyDescent="0.2">
      <c r="A5" s="17" t="s">
        <v>2</v>
      </c>
      <c r="B5" s="18">
        <f t="shared" si="0"/>
        <v>12</v>
      </c>
      <c r="C5" s="19">
        <f t="shared" si="1"/>
        <v>1</v>
      </c>
      <c r="D5" s="14" t="s">
        <v>512</v>
      </c>
      <c r="E5" s="14" t="s">
        <v>513</v>
      </c>
      <c r="F5" s="14" t="s">
        <v>525</v>
      </c>
      <c r="G5" s="14" t="s">
        <v>235</v>
      </c>
      <c r="H5" s="14" t="s">
        <v>514</v>
      </c>
      <c r="I5" s="14" t="s">
        <v>527</v>
      </c>
      <c r="J5" s="14" t="s">
        <v>515</v>
      </c>
      <c r="K5" s="14" t="s">
        <v>516</v>
      </c>
      <c r="L5" s="14" t="s">
        <v>535</v>
      </c>
      <c r="M5" s="14" t="s">
        <v>517</v>
      </c>
      <c r="N5" s="14" t="s">
        <v>528</v>
      </c>
      <c r="O5" s="14" t="s">
        <v>392</v>
      </c>
      <c r="P5" s="14" t="s">
        <v>519</v>
      </c>
      <c r="Q5" s="14" t="s">
        <v>529</v>
      </c>
      <c r="R5" s="14" t="s">
        <v>540</v>
      </c>
      <c r="S5" s="14" t="s">
        <v>520</v>
      </c>
      <c r="T5" s="14" t="s">
        <v>521</v>
      </c>
      <c r="U5" s="14" t="s">
        <v>536</v>
      </c>
      <c r="V5" s="14" t="s">
        <v>531</v>
      </c>
      <c r="W5" s="14" t="s">
        <v>532</v>
      </c>
      <c r="X5" s="14" t="s">
        <v>244</v>
      </c>
      <c r="Y5" s="14" t="s">
        <v>522</v>
      </c>
      <c r="Z5" s="14" t="s">
        <v>523</v>
      </c>
      <c r="AA5" s="14" t="s">
        <v>132</v>
      </c>
      <c r="AB5" s="14" t="s">
        <v>534</v>
      </c>
      <c r="AD5" s="60" t="s">
        <v>519</v>
      </c>
      <c r="AE5" s="15" t="s">
        <v>540</v>
      </c>
      <c r="AG5" s="9">
        <f t="shared" si="2"/>
        <v>0</v>
      </c>
      <c r="AH5" s="9">
        <f t="shared" si="3"/>
        <v>0</v>
      </c>
      <c r="AI5" s="9">
        <f t="shared" si="4"/>
        <v>0</v>
      </c>
      <c r="AJ5" s="9">
        <f t="shared" si="5"/>
        <v>0</v>
      </c>
      <c r="AK5" s="9">
        <f t="shared" si="6"/>
        <v>0</v>
      </c>
      <c r="AL5" s="9">
        <f t="shared" si="7"/>
        <v>0</v>
      </c>
      <c r="AM5" s="9">
        <f t="shared" si="8"/>
        <v>1</v>
      </c>
      <c r="AN5" s="9">
        <f t="shared" si="9"/>
        <v>1</v>
      </c>
      <c r="AO5" s="9">
        <f t="shared" si="10"/>
        <v>1</v>
      </c>
      <c r="AP5" s="9">
        <f t="shared" si="11"/>
        <v>0</v>
      </c>
      <c r="AQ5" s="9">
        <f t="shared" si="12"/>
        <v>1</v>
      </c>
      <c r="AR5" s="9">
        <f t="shared" si="13"/>
        <v>0</v>
      </c>
      <c r="AS5" s="9">
        <f t="shared" si="14"/>
        <v>0</v>
      </c>
      <c r="AT5" s="9">
        <f t="shared" si="15"/>
        <v>0</v>
      </c>
      <c r="AU5" s="9">
        <f t="shared" si="16"/>
        <v>1</v>
      </c>
      <c r="AV5" s="9">
        <f t="shared" si="17"/>
        <v>1</v>
      </c>
      <c r="AW5" s="9">
        <f t="shared" si="18"/>
        <v>1</v>
      </c>
      <c r="AX5" s="9">
        <f t="shared" si="19"/>
        <v>0</v>
      </c>
      <c r="AY5" s="9">
        <f t="shared" si="20"/>
        <v>1</v>
      </c>
      <c r="AZ5" s="9">
        <f t="shared" si="21"/>
        <v>1</v>
      </c>
      <c r="BA5" s="9">
        <f t="shared" si="22"/>
        <v>1</v>
      </c>
      <c r="BB5" s="9">
        <f t="shared" si="23"/>
        <v>0</v>
      </c>
      <c r="BC5" s="9">
        <f t="shared" si="24"/>
        <v>0</v>
      </c>
      <c r="BD5" s="9">
        <f t="shared" si="25"/>
        <v>1</v>
      </c>
      <c r="BE5" s="9">
        <f t="shared" si="26"/>
        <v>1</v>
      </c>
      <c r="BG5" s="9" t="e">
        <f t="shared" si="27"/>
        <v>#N/A</v>
      </c>
      <c r="BH5" s="9">
        <f t="shared" si="28"/>
        <v>1</v>
      </c>
      <c r="BJ5" s="21"/>
      <c r="BK5" s="82">
        <f>BK4-BK3+BJ5</f>
        <v>0</v>
      </c>
      <c r="BM5" s="21"/>
      <c r="BN5" s="82">
        <f>BN4-BN3+BM5</f>
        <v>0</v>
      </c>
      <c r="BP5" s="21"/>
      <c r="BQ5" s="82">
        <f>BQ4-BQ3+BP5</f>
        <v>0</v>
      </c>
      <c r="BS5" s="21"/>
      <c r="BT5" s="82">
        <f>BT4-BT3+BS5</f>
        <v>0</v>
      </c>
    </row>
    <row r="6" spans="1:72" x14ac:dyDescent="0.2">
      <c r="A6" s="17" t="s">
        <v>3</v>
      </c>
      <c r="B6" s="18">
        <f t="shared" si="0"/>
        <v>11</v>
      </c>
      <c r="C6" s="19">
        <f t="shared" si="1"/>
        <v>1</v>
      </c>
      <c r="D6" s="14" t="s">
        <v>512</v>
      </c>
      <c r="E6" s="14" t="s">
        <v>513</v>
      </c>
      <c r="F6" s="14" t="s">
        <v>525</v>
      </c>
      <c r="G6" s="14" t="s">
        <v>526</v>
      </c>
      <c r="H6" s="14" t="s">
        <v>514</v>
      </c>
      <c r="I6" s="14" t="s">
        <v>527</v>
      </c>
      <c r="J6" s="14" t="s">
        <v>515</v>
      </c>
      <c r="K6" s="14" t="s">
        <v>516</v>
      </c>
      <c r="L6" s="14" t="s">
        <v>466</v>
      </c>
      <c r="M6" s="14" t="s">
        <v>517</v>
      </c>
      <c r="N6" s="14" t="s">
        <v>528</v>
      </c>
      <c r="O6" s="14" t="s">
        <v>518</v>
      </c>
      <c r="P6" s="14" t="s">
        <v>519</v>
      </c>
      <c r="Q6" s="14" t="s">
        <v>529</v>
      </c>
      <c r="R6" s="14" t="s">
        <v>540</v>
      </c>
      <c r="S6" s="14" t="s">
        <v>520</v>
      </c>
      <c r="T6" s="14" t="s">
        <v>230</v>
      </c>
      <c r="U6" s="14" t="s">
        <v>536</v>
      </c>
      <c r="V6" s="14" t="s">
        <v>531</v>
      </c>
      <c r="W6" s="14" t="s">
        <v>532</v>
      </c>
      <c r="X6" s="14" t="s">
        <v>244</v>
      </c>
      <c r="Y6" s="14" t="s">
        <v>522</v>
      </c>
      <c r="Z6" s="14" t="s">
        <v>523</v>
      </c>
      <c r="AA6" s="14" t="s">
        <v>524</v>
      </c>
      <c r="AB6" s="14" t="s">
        <v>534</v>
      </c>
      <c r="AD6" s="15" t="s">
        <v>534</v>
      </c>
      <c r="AE6" s="60" t="s">
        <v>514</v>
      </c>
      <c r="AG6" s="9">
        <f t="shared" si="2"/>
        <v>0</v>
      </c>
      <c r="AH6" s="9">
        <f t="shared" si="3"/>
        <v>0</v>
      </c>
      <c r="AI6" s="9">
        <f t="shared" si="4"/>
        <v>0</v>
      </c>
      <c r="AJ6" s="9">
        <f t="shared" si="5"/>
        <v>1</v>
      </c>
      <c r="AK6" s="9">
        <f t="shared" si="6"/>
        <v>0</v>
      </c>
      <c r="AL6" s="9">
        <f t="shared" si="7"/>
        <v>0</v>
      </c>
      <c r="AM6" s="9">
        <f t="shared" si="8"/>
        <v>1</v>
      </c>
      <c r="AN6" s="9">
        <f t="shared" si="9"/>
        <v>1</v>
      </c>
      <c r="AO6" s="9">
        <f t="shared" si="10"/>
        <v>0</v>
      </c>
      <c r="AP6" s="9">
        <f t="shared" si="11"/>
        <v>0</v>
      </c>
      <c r="AQ6" s="9">
        <f t="shared" si="12"/>
        <v>1</v>
      </c>
      <c r="AR6" s="9">
        <f t="shared" si="13"/>
        <v>1</v>
      </c>
      <c r="AS6" s="9">
        <f t="shared" si="14"/>
        <v>0</v>
      </c>
      <c r="AT6" s="9">
        <f t="shared" si="15"/>
        <v>0</v>
      </c>
      <c r="AU6" s="9">
        <f t="shared" si="16"/>
        <v>1</v>
      </c>
      <c r="AV6" s="9">
        <f t="shared" si="17"/>
        <v>1</v>
      </c>
      <c r="AW6" s="9">
        <f t="shared" si="18"/>
        <v>0</v>
      </c>
      <c r="AX6" s="9">
        <f t="shared" si="19"/>
        <v>0</v>
      </c>
      <c r="AY6" s="9">
        <f t="shared" si="20"/>
        <v>1</v>
      </c>
      <c r="AZ6" s="9">
        <f t="shared" si="21"/>
        <v>1</v>
      </c>
      <c r="BA6" s="9">
        <f t="shared" si="22"/>
        <v>1</v>
      </c>
      <c r="BB6" s="9">
        <f t="shared" si="23"/>
        <v>0</v>
      </c>
      <c r="BC6" s="9">
        <f t="shared" si="24"/>
        <v>0</v>
      </c>
      <c r="BD6" s="9">
        <f t="shared" si="25"/>
        <v>0</v>
      </c>
      <c r="BE6" s="9">
        <f t="shared" si="26"/>
        <v>1</v>
      </c>
      <c r="BG6" s="9">
        <f t="shared" si="27"/>
        <v>1</v>
      </c>
      <c r="BH6" s="9" t="e">
        <f t="shared" si="28"/>
        <v>#N/A</v>
      </c>
      <c r="BJ6" s="24"/>
      <c r="BK6" s="57">
        <v>0</v>
      </c>
      <c r="BM6" s="24"/>
      <c r="BN6" s="57">
        <v>0</v>
      </c>
      <c r="BP6" s="24"/>
      <c r="BQ6" s="57">
        <v>0</v>
      </c>
      <c r="BS6" s="24"/>
      <c r="BT6" s="57">
        <v>0</v>
      </c>
    </row>
    <row r="7" spans="1:72" x14ac:dyDescent="0.2">
      <c r="A7" s="17" t="s">
        <v>4</v>
      </c>
      <c r="B7" s="18">
        <f t="shared" si="0"/>
        <v>12</v>
      </c>
      <c r="C7" s="19">
        <f t="shared" si="1"/>
        <v>1</v>
      </c>
      <c r="D7" s="14" t="s">
        <v>512</v>
      </c>
      <c r="E7" s="14" t="s">
        <v>537</v>
      </c>
      <c r="F7" s="14" t="s">
        <v>525</v>
      </c>
      <c r="G7" s="14" t="s">
        <v>235</v>
      </c>
      <c r="H7" s="14" t="s">
        <v>514</v>
      </c>
      <c r="I7" s="14" t="s">
        <v>527</v>
      </c>
      <c r="J7" s="14" t="s">
        <v>515</v>
      </c>
      <c r="K7" s="14" t="s">
        <v>516</v>
      </c>
      <c r="L7" s="14" t="s">
        <v>466</v>
      </c>
      <c r="M7" s="14" t="s">
        <v>517</v>
      </c>
      <c r="N7" s="14" t="s">
        <v>233</v>
      </c>
      <c r="O7" s="14" t="s">
        <v>518</v>
      </c>
      <c r="P7" s="14" t="s">
        <v>519</v>
      </c>
      <c r="Q7" s="14" t="s">
        <v>64</v>
      </c>
      <c r="R7" s="14" t="s">
        <v>530</v>
      </c>
      <c r="S7" s="14" t="s">
        <v>520</v>
      </c>
      <c r="T7" s="14" t="s">
        <v>521</v>
      </c>
      <c r="U7" s="14" t="s">
        <v>536</v>
      </c>
      <c r="V7" s="14" t="s">
        <v>531</v>
      </c>
      <c r="W7" s="14" t="s">
        <v>532</v>
      </c>
      <c r="X7" s="14" t="s">
        <v>244</v>
      </c>
      <c r="Y7" s="14" t="s">
        <v>522</v>
      </c>
      <c r="Z7" s="14" t="s">
        <v>533</v>
      </c>
      <c r="AA7" s="14" t="s">
        <v>524</v>
      </c>
      <c r="AB7" s="14" t="s">
        <v>534</v>
      </c>
      <c r="AD7" s="15" t="s">
        <v>533</v>
      </c>
      <c r="AE7" s="60" t="s">
        <v>23</v>
      </c>
      <c r="AG7" s="9">
        <f t="shared" si="2"/>
        <v>0</v>
      </c>
      <c r="AH7" s="9">
        <f t="shared" si="3"/>
        <v>1</v>
      </c>
      <c r="AI7" s="9">
        <f t="shared" si="4"/>
        <v>0</v>
      </c>
      <c r="AJ7" s="9">
        <f t="shared" si="5"/>
        <v>0</v>
      </c>
      <c r="AK7" s="9">
        <f t="shared" si="6"/>
        <v>0</v>
      </c>
      <c r="AL7" s="9">
        <f t="shared" si="7"/>
        <v>0</v>
      </c>
      <c r="AM7" s="9">
        <f t="shared" si="8"/>
        <v>1</v>
      </c>
      <c r="AN7" s="9">
        <f t="shared" si="9"/>
        <v>1</v>
      </c>
      <c r="AO7" s="9">
        <f t="shared" si="10"/>
        <v>0</v>
      </c>
      <c r="AP7" s="9">
        <f t="shared" si="11"/>
        <v>0</v>
      </c>
      <c r="AQ7" s="9">
        <f t="shared" si="12"/>
        <v>0</v>
      </c>
      <c r="AR7" s="9">
        <f t="shared" si="13"/>
        <v>1</v>
      </c>
      <c r="AS7" s="9">
        <f t="shared" si="14"/>
        <v>0</v>
      </c>
      <c r="AT7" s="9">
        <f t="shared" si="15"/>
        <v>1</v>
      </c>
      <c r="AU7" s="9">
        <f t="shared" si="16"/>
        <v>0</v>
      </c>
      <c r="AV7" s="9">
        <f t="shared" si="17"/>
        <v>1</v>
      </c>
      <c r="AW7" s="9">
        <f t="shared" si="18"/>
        <v>1</v>
      </c>
      <c r="AX7" s="9">
        <f t="shared" si="19"/>
        <v>0</v>
      </c>
      <c r="AY7" s="9">
        <f t="shared" si="20"/>
        <v>1</v>
      </c>
      <c r="AZ7" s="9">
        <f t="shared" si="21"/>
        <v>1</v>
      </c>
      <c r="BA7" s="9">
        <f t="shared" si="22"/>
        <v>1</v>
      </c>
      <c r="BB7" s="9">
        <f t="shared" si="23"/>
        <v>0</v>
      </c>
      <c r="BC7" s="9">
        <f t="shared" si="24"/>
        <v>1</v>
      </c>
      <c r="BD7" s="9">
        <f t="shared" si="25"/>
        <v>0</v>
      </c>
      <c r="BE7" s="9">
        <f t="shared" si="26"/>
        <v>1</v>
      </c>
      <c r="BG7" s="9">
        <f t="shared" si="27"/>
        <v>1</v>
      </c>
      <c r="BH7" s="9" t="e">
        <f t="shared" si="28"/>
        <v>#N/A</v>
      </c>
      <c r="BJ7" s="23"/>
      <c r="BK7" s="58">
        <v>0</v>
      </c>
      <c r="BM7" s="23"/>
      <c r="BN7" s="58">
        <v>0</v>
      </c>
      <c r="BP7" s="23"/>
      <c r="BQ7" s="58">
        <v>0</v>
      </c>
      <c r="BS7" s="23"/>
      <c r="BT7" s="58">
        <v>0</v>
      </c>
    </row>
    <row r="8" spans="1:72" x14ac:dyDescent="0.2">
      <c r="A8" s="17" t="s">
        <v>5</v>
      </c>
      <c r="B8" s="18">
        <f t="shared" si="0"/>
        <v>10</v>
      </c>
      <c r="C8" s="19">
        <f t="shared" si="1"/>
        <v>0</v>
      </c>
      <c r="D8" s="14" t="s">
        <v>398</v>
      </c>
      <c r="E8" s="14" t="s">
        <v>537</v>
      </c>
      <c r="F8" s="14" t="s">
        <v>525</v>
      </c>
      <c r="G8" s="14" t="s">
        <v>526</v>
      </c>
      <c r="H8" s="14" t="s">
        <v>514</v>
      </c>
      <c r="I8" s="14" t="s">
        <v>527</v>
      </c>
      <c r="J8" s="14" t="s">
        <v>515</v>
      </c>
      <c r="K8" s="14" t="s">
        <v>516</v>
      </c>
      <c r="L8" s="14" t="s">
        <v>466</v>
      </c>
      <c r="M8" s="14" t="s">
        <v>517</v>
      </c>
      <c r="N8" s="14" t="s">
        <v>233</v>
      </c>
      <c r="O8" s="14" t="s">
        <v>392</v>
      </c>
      <c r="P8" s="14" t="s">
        <v>519</v>
      </c>
      <c r="Q8" s="14" t="s">
        <v>64</v>
      </c>
      <c r="R8" s="14" t="s">
        <v>530</v>
      </c>
      <c r="S8" s="14" t="s">
        <v>538</v>
      </c>
      <c r="T8" s="14" t="s">
        <v>521</v>
      </c>
      <c r="U8" s="14" t="s">
        <v>154</v>
      </c>
      <c r="V8" s="14" t="s">
        <v>531</v>
      </c>
      <c r="W8" s="14" t="s">
        <v>532</v>
      </c>
      <c r="X8" s="14" t="s">
        <v>158</v>
      </c>
      <c r="Y8" s="14" t="s">
        <v>522</v>
      </c>
      <c r="Z8" s="14" t="s">
        <v>523</v>
      </c>
      <c r="AA8" s="14" t="s">
        <v>524</v>
      </c>
      <c r="AB8" s="14" t="s">
        <v>346</v>
      </c>
      <c r="AD8" s="60" t="s">
        <v>522</v>
      </c>
      <c r="AE8" s="60" t="s">
        <v>530</v>
      </c>
      <c r="AG8" s="9">
        <f t="shared" si="2"/>
        <v>1</v>
      </c>
      <c r="AH8" s="9">
        <f t="shared" si="3"/>
        <v>1</v>
      </c>
      <c r="AI8" s="9">
        <f t="shared" si="4"/>
        <v>0</v>
      </c>
      <c r="AJ8" s="9">
        <f t="shared" si="5"/>
        <v>1</v>
      </c>
      <c r="AK8" s="9">
        <f t="shared" si="6"/>
        <v>0</v>
      </c>
      <c r="AL8" s="9">
        <f t="shared" si="7"/>
        <v>0</v>
      </c>
      <c r="AM8" s="9">
        <f t="shared" si="8"/>
        <v>1</v>
      </c>
      <c r="AN8" s="9">
        <f t="shared" si="9"/>
        <v>1</v>
      </c>
      <c r="AO8" s="9">
        <f t="shared" si="10"/>
        <v>0</v>
      </c>
      <c r="AP8" s="9">
        <f t="shared" si="11"/>
        <v>0</v>
      </c>
      <c r="AQ8" s="9">
        <f t="shared" si="12"/>
        <v>0</v>
      </c>
      <c r="AR8" s="9">
        <f t="shared" si="13"/>
        <v>0</v>
      </c>
      <c r="AS8" s="9">
        <f t="shared" si="14"/>
        <v>0</v>
      </c>
      <c r="AT8" s="9">
        <f t="shared" si="15"/>
        <v>1</v>
      </c>
      <c r="AU8" s="9">
        <f t="shared" si="16"/>
        <v>0</v>
      </c>
      <c r="AV8" s="9">
        <f t="shared" si="17"/>
        <v>0</v>
      </c>
      <c r="AW8" s="9">
        <f t="shared" si="18"/>
        <v>1</v>
      </c>
      <c r="AX8" s="9">
        <f t="shared" si="19"/>
        <v>1</v>
      </c>
      <c r="AY8" s="9">
        <f t="shared" si="20"/>
        <v>1</v>
      </c>
      <c r="AZ8" s="9">
        <f t="shared" si="21"/>
        <v>1</v>
      </c>
      <c r="BA8" s="9">
        <f t="shared" si="22"/>
        <v>0</v>
      </c>
      <c r="BB8" s="9">
        <f t="shared" si="23"/>
        <v>0</v>
      </c>
      <c r="BC8" s="9">
        <f t="shared" si="24"/>
        <v>0</v>
      </c>
      <c r="BD8" s="9">
        <f t="shared" si="25"/>
        <v>0</v>
      </c>
      <c r="BE8" s="9">
        <f t="shared" si="26"/>
        <v>0</v>
      </c>
      <c r="BG8" s="9" t="e">
        <f t="shared" si="27"/>
        <v>#N/A</v>
      </c>
      <c r="BH8" s="9" t="e">
        <f t="shared" si="28"/>
        <v>#N/A</v>
      </c>
      <c r="BJ8" s="21"/>
      <c r="BK8" s="82">
        <f>BK7-BK6+BJ8</f>
        <v>0</v>
      </c>
      <c r="BM8" s="21"/>
      <c r="BN8" s="82">
        <f>BN7-BN6+BM8</f>
        <v>0</v>
      </c>
      <c r="BP8" s="21"/>
      <c r="BQ8" s="82">
        <f>BQ7-BQ6+BP8</f>
        <v>0</v>
      </c>
      <c r="BS8" s="21"/>
      <c r="BT8" s="82">
        <f>BT7-BT6+BS8</f>
        <v>0</v>
      </c>
    </row>
    <row r="9" spans="1:72" x14ac:dyDescent="0.2">
      <c r="A9" s="17" t="s">
        <v>274</v>
      </c>
      <c r="B9" s="18">
        <f t="shared" si="0"/>
        <v>9</v>
      </c>
      <c r="C9" s="19">
        <f t="shared" si="1"/>
        <v>2</v>
      </c>
      <c r="D9" s="14" t="s">
        <v>512</v>
      </c>
      <c r="E9" s="14" t="s">
        <v>513</v>
      </c>
      <c r="F9" s="14" t="s">
        <v>65</v>
      </c>
      <c r="G9" s="14" t="s">
        <v>235</v>
      </c>
      <c r="H9" s="14" t="s">
        <v>514</v>
      </c>
      <c r="I9" s="14" t="s">
        <v>527</v>
      </c>
      <c r="J9" s="14" t="s">
        <v>380</v>
      </c>
      <c r="K9" s="14" t="s">
        <v>516</v>
      </c>
      <c r="L9" s="14" t="s">
        <v>466</v>
      </c>
      <c r="M9" s="14" t="s">
        <v>517</v>
      </c>
      <c r="N9" s="14" t="s">
        <v>528</v>
      </c>
      <c r="O9" s="14" t="s">
        <v>518</v>
      </c>
      <c r="P9" s="14" t="s">
        <v>519</v>
      </c>
      <c r="Q9" s="14" t="s">
        <v>529</v>
      </c>
      <c r="R9" s="14" t="s">
        <v>530</v>
      </c>
      <c r="S9" s="14" t="s">
        <v>520</v>
      </c>
      <c r="T9" s="14" t="s">
        <v>230</v>
      </c>
      <c r="U9" s="14" t="s">
        <v>536</v>
      </c>
      <c r="V9" s="14" t="s">
        <v>441</v>
      </c>
      <c r="W9" s="14" t="s">
        <v>532</v>
      </c>
      <c r="X9" s="14" t="s">
        <v>244</v>
      </c>
      <c r="Y9" s="14" t="s">
        <v>522</v>
      </c>
      <c r="Z9" s="14" t="s">
        <v>533</v>
      </c>
      <c r="AA9" s="14" t="s">
        <v>524</v>
      </c>
      <c r="AB9" s="14" t="s">
        <v>534</v>
      </c>
      <c r="AD9" s="15" t="s">
        <v>520</v>
      </c>
      <c r="AE9" s="15" t="s">
        <v>533</v>
      </c>
      <c r="AG9" s="9">
        <f t="shared" si="2"/>
        <v>0</v>
      </c>
      <c r="AH9" s="9">
        <f t="shared" si="3"/>
        <v>0</v>
      </c>
      <c r="AI9" s="9">
        <f t="shared" si="4"/>
        <v>1</v>
      </c>
      <c r="AJ9" s="9">
        <f t="shared" si="5"/>
        <v>0</v>
      </c>
      <c r="AK9" s="9">
        <f t="shared" si="6"/>
        <v>0</v>
      </c>
      <c r="AL9" s="9">
        <f t="shared" si="7"/>
        <v>0</v>
      </c>
      <c r="AM9" s="9">
        <f t="shared" si="8"/>
        <v>0</v>
      </c>
      <c r="AN9" s="9">
        <f t="shared" si="9"/>
        <v>1</v>
      </c>
      <c r="AO9" s="9">
        <f t="shared" si="10"/>
        <v>0</v>
      </c>
      <c r="AP9" s="9">
        <f t="shared" si="11"/>
        <v>0</v>
      </c>
      <c r="AQ9" s="9">
        <f t="shared" si="12"/>
        <v>1</v>
      </c>
      <c r="AR9" s="9">
        <f t="shared" si="13"/>
        <v>1</v>
      </c>
      <c r="AS9" s="9">
        <f t="shared" si="14"/>
        <v>0</v>
      </c>
      <c r="AT9" s="9">
        <f t="shared" si="15"/>
        <v>0</v>
      </c>
      <c r="AU9" s="9">
        <f t="shared" si="16"/>
        <v>0</v>
      </c>
      <c r="AV9" s="9">
        <f t="shared" si="17"/>
        <v>1</v>
      </c>
      <c r="AW9" s="9">
        <f t="shared" si="18"/>
        <v>0</v>
      </c>
      <c r="AX9" s="9">
        <f t="shared" si="19"/>
        <v>0</v>
      </c>
      <c r="AY9" s="9">
        <f t="shared" si="20"/>
        <v>0</v>
      </c>
      <c r="AZ9" s="9">
        <f t="shared" si="21"/>
        <v>1</v>
      </c>
      <c r="BA9" s="9">
        <f t="shared" si="22"/>
        <v>1</v>
      </c>
      <c r="BB9" s="9">
        <f t="shared" si="23"/>
        <v>0</v>
      </c>
      <c r="BC9" s="9">
        <f t="shared" si="24"/>
        <v>1</v>
      </c>
      <c r="BD9" s="9">
        <f t="shared" si="25"/>
        <v>0</v>
      </c>
      <c r="BE9" s="9">
        <f t="shared" si="26"/>
        <v>1</v>
      </c>
      <c r="BG9" s="9">
        <f t="shared" si="27"/>
        <v>1</v>
      </c>
      <c r="BH9" s="9">
        <f t="shared" si="28"/>
        <v>1</v>
      </c>
      <c r="BJ9" s="24"/>
      <c r="BK9" s="57">
        <v>0</v>
      </c>
      <c r="BM9" s="24"/>
      <c r="BN9" s="57">
        <v>0</v>
      </c>
      <c r="BP9" s="24"/>
      <c r="BQ9" s="57">
        <v>0</v>
      </c>
      <c r="BS9" s="24"/>
      <c r="BT9" s="57">
        <v>0</v>
      </c>
    </row>
    <row r="10" spans="1:72" x14ac:dyDescent="0.2">
      <c r="A10" s="17" t="s">
        <v>6</v>
      </c>
      <c r="B10" s="18">
        <f t="shared" si="0"/>
        <v>13</v>
      </c>
      <c r="C10" s="19">
        <f t="shared" si="1"/>
        <v>2</v>
      </c>
      <c r="D10" s="14" t="s">
        <v>512</v>
      </c>
      <c r="E10" s="14" t="s">
        <v>513</v>
      </c>
      <c r="F10" s="14" t="s">
        <v>525</v>
      </c>
      <c r="G10" s="14" t="s">
        <v>526</v>
      </c>
      <c r="H10" s="14" t="s">
        <v>353</v>
      </c>
      <c r="I10" s="14" t="s">
        <v>224</v>
      </c>
      <c r="J10" s="14" t="s">
        <v>380</v>
      </c>
      <c r="K10" s="14" t="s">
        <v>516</v>
      </c>
      <c r="L10" s="14" t="s">
        <v>466</v>
      </c>
      <c r="M10" s="14" t="s">
        <v>517</v>
      </c>
      <c r="N10" s="14" t="s">
        <v>233</v>
      </c>
      <c r="O10" s="14" t="s">
        <v>518</v>
      </c>
      <c r="P10" s="14" t="s">
        <v>519</v>
      </c>
      <c r="Q10" s="14" t="s">
        <v>64</v>
      </c>
      <c r="R10" s="14" t="s">
        <v>530</v>
      </c>
      <c r="S10" s="14" t="s">
        <v>520</v>
      </c>
      <c r="T10" s="14" t="s">
        <v>521</v>
      </c>
      <c r="U10" s="14" t="s">
        <v>536</v>
      </c>
      <c r="V10" s="14" t="s">
        <v>531</v>
      </c>
      <c r="W10" s="14" t="s">
        <v>532</v>
      </c>
      <c r="X10" s="14" t="s">
        <v>244</v>
      </c>
      <c r="Y10" s="14" t="s">
        <v>522</v>
      </c>
      <c r="Z10" s="14" t="s">
        <v>533</v>
      </c>
      <c r="AA10" s="14" t="s">
        <v>524</v>
      </c>
      <c r="AB10" s="14" t="s">
        <v>534</v>
      </c>
      <c r="AD10" s="15" t="s">
        <v>520</v>
      </c>
      <c r="AE10" s="15" t="s">
        <v>531</v>
      </c>
      <c r="AG10" s="9">
        <f t="shared" si="2"/>
        <v>0</v>
      </c>
      <c r="AH10" s="9">
        <f t="shared" si="3"/>
        <v>0</v>
      </c>
      <c r="AI10" s="9">
        <f t="shared" si="4"/>
        <v>0</v>
      </c>
      <c r="AJ10" s="9">
        <f t="shared" si="5"/>
        <v>1</v>
      </c>
      <c r="AK10" s="9">
        <f t="shared" si="6"/>
        <v>1</v>
      </c>
      <c r="AL10" s="9">
        <f t="shared" si="7"/>
        <v>1</v>
      </c>
      <c r="AM10" s="9">
        <f t="shared" si="8"/>
        <v>0</v>
      </c>
      <c r="AN10" s="9">
        <f t="shared" si="9"/>
        <v>1</v>
      </c>
      <c r="AO10" s="9">
        <f t="shared" si="10"/>
        <v>0</v>
      </c>
      <c r="AP10" s="9">
        <f t="shared" si="11"/>
        <v>0</v>
      </c>
      <c r="AQ10" s="9">
        <f t="shared" si="12"/>
        <v>0</v>
      </c>
      <c r="AR10" s="9">
        <f t="shared" si="13"/>
        <v>1</v>
      </c>
      <c r="AS10" s="9">
        <f t="shared" si="14"/>
        <v>0</v>
      </c>
      <c r="AT10" s="9">
        <f t="shared" si="15"/>
        <v>1</v>
      </c>
      <c r="AU10" s="9">
        <f t="shared" si="16"/>
        <v>0</v>
      </c>
      <c r="AV10" s="9">
        <f t="shared" si="17"/>
        <v>1</v>
      </c>
      <c r="AW10" s="9">
        <f t="shared" si="18"/>
        <v>1</v>
      </c>
      <c r="AX10" s="9">
        <f t="shared" si="19"/>
        <v>0</v>
      </c>
      <c r="AY10" s="9">
        <f t="shared" si="20"/>
        <v>1</v>
      </c>
      <c r="AZ10" s="9">
        <f t="shared" si="21"/>
        <v>1</v>
      </c>
      <c r="BA10" s="9">
        <f t="shared" si="22"/>
        <v>1</v>
      </c>
      <c r="BB10" s="9">
        <f t="shared" si="23"/>
        <v>0</v>
      </c>
      <c r="BC10" s="9">
        <f t="shared" si="24"/>
        <v>1</v>
      </c>
      <c r="BD10" s="9">
        <f t="shared" si="25"/>
        <v>0</v>
      </c>
      <c r="BE10" s="9">
        <f t="shared" si="26"/>
        <v>1</v>
      </c>
      <c r="BG10" s="9">
        <f t="shared" si="27"/>
        <v>1</v>
      </c>
      <c r="BH10" s="9">
        <f t="shared" si="28"/>
        <v>1</v>
      </c>
      <c r="BJ10" s="23"/>
      <c r="BK10" s="58">
        <v>0</v>
      </c>
      <c r="BM10" s="23"/>
      <c r="BN10" s="58">
        <v>0</v>
      </c>
      <c r="BP10" s="23"/>
      <c r="BQ10" s="58">
        <v>0</v>
      </c>
      <c r="BS10" s="23"/>
      <c r="BT10" s="58">
        <v>0</v>
      </c>
    </row>
    <row r="11" spans="1:72" x14ac:dyDescent="0.2">
      <c r="A11" s="17" t="s">
        <v>7</v>
      </c>
      <c r="B11" s="18">
        <f t="shared" si="0"/>
        <v>13</v>
      </c>
      <c r="C11" s="19">
        <f t="shared" si="1"/>
        <v>1</v>
      </c>
      <c r="D11" s="14" t="s">
        <v>398</v>
      </c>
      <c r="E11" s="14" t="s">
        <v>513</v>
      </c>
      <c r="F11" s="14" t="s">
        <v>525</v>
      </c>
      <c r="G11" s="14" t="s">
        <v>235</v>
      </c>
      <c r="H11" s="14" t="s">
        <v>514</v>
      </c>
      <c r="I11" s="14" t="s">
        <v>527</v>
      </c>
      <c r="J11" s="14" t="s">
        <v>515</v>
      </c>
      <c r="K11" s="14" t="s">
        <v>516</v>
      </c>
      <c r="L11" s="14" t="s">
        <v>466</v>
      </c>
      <c r="M11" s="14" t="s">
        <v>308</v>
      </c>
      <c r="N11" s="14" t="s">
        <v>528</v>
      </c>
      <c r="O11" s="14" t="s">
        <v>518</v>
      </c>
      <c r="P11" s="14" t="s">
        <v>519</v>
      </c>
      <c r="Q11" s="14" t="s">
        <v>529</v>
      </c>
      <c r="R11" s="14" t="s">
        <v>530</v>
      </c>
      <c r="S11" s="14" t="s">
        <v>520</v>
      </c>
      <c r="T11" s="14" t="s">
        <v>230</v>
      </c>
      <c r="U11" s="14" t="s">
        <v>154</v>
      </c>
      <c r="V11" s="14" t="s">
        <v>531</v>
      </c>
      <c r="W11" s="14" t="s">
        <v>41</v>
      </c>
      <c r="X11" s="14" t="s">
        <v>244</v>
      </c>
      <c r="Y11" s="14" t="s">
        <v>522</v>
      </c>
      <c r="Z11" s="14" t="s">
        <v>533</v>
      </c>
      <c r="AA11" s="14" t="s">
        <v>132</v>
      </c>
      <c r="AB11" s="14" t="s">
        <v>534</v>
      </c>
      <c r="AD11" s="60" t="s">
        <v>522</v>
      </c>
      <c r="AE11" s="15" t="s">
        <v>244</v>
      </c>
      <c r="AG11" s="9">
        <f t="shared" si="2"/>
        <v>1</v>
      </c>
      <c r="AH11" s="9">
        <f t="shared" si="3"/>
        <v>0</v>
      </c>
      <c r="AI11" s="9">
        <f t="shared" si="4"/>
        <v>0</v>
      </c>
      <c r="AJ11" s="9">
        <f t="shared" si="5"/>
        <v>0</v>
      </c>
      <c r="AK11" s="9">
        <f t="shared" si="6"/>
        <v>0</v>
      </c>
      <c r="AL11" s="9">
        <f t="shared" si="7"/>
        <v>0</v>
      </c>
      <c r="AM11" s="9">
        <f t="shared" si="8"/>
        <v>1</v>
      </c>
      <c r="AN11" s="9">
        <f t="shared" si="9"/>
        <v>1</v>
      </c>
      <c r="AO11" s="9">
        <f t="shared" si="10"/>
        <v>0</v>
      </c>
      <c r="AP11" s="9">
        <f t="shared" si="11"/>
        <v>1</v>
      </c>
      <c r="AQ11" s="9">
        <f t="shared" si="12"/>
        <v>1</v>
      </c>
      <c r="AR11" s="9">
        <f t="shared" si="13"/>
        <v>1</v>
      </c>
      <c r="AS11" s="9">
        <f t="shared" si="14"/>
        <v>0</v>
      </c>
      <c r="AT11" s="9">
        <f t="shared" si="15"/>
        <v>0</v>
      </c>
      <c r="AU11" s="9">
        <f t="shared" si="16"/>
        <v>0</v>
      </c>
      <c r="AV11" s="9">
        <f t="shared" si="17"/>
        <v>1</v>
      </c>
      <c r="AW11" s="9">
        <f t="shared" si="18"/>
        <v>0</v>
      </c>
      <c r="AX11" s="9">
        <f t="shared" si="19"/>
        <v>1</v>
      </c>
      <c r="AY11" s="9">
        <f t="shared" si="20"/>
        <v>1</v>
      </c>
      <c r="AZ11" s="9">
        <f t="shared" si="21"/>
        <v>0</v>
      </c>
      <c r="BA11" s="9">
        <f t="shared" si="22"/>
        <v>1</v>
      </c>
      <c r="BB11" s="9">
        <f t="shared" si="23"/>
        <v>0</v>
      </c>
      <c r="BC11" s="9">
        <f t="shared" si="24"/>
        <v>1</v>
      </c>
      <c r="BD11" s="9">
        <f t="shared" si="25"/>
        <v>1</v>
      </c>
      <c r="BE11" s="9">
        <f t="shared" si="26"/>
        <v>1</v>
      </c>
      <c r="BG11" s="9" t="e">
        <f t="shared" si="27"/>
        <v>#N/A</v>
      </c>
      <c r="BH11" s="9">
        <f t="shared" si="28"/>
        <v>1</v>
      </c>
      <c r="BJ11" s="21"/>
      <c r="BK11" s="82">
        <f>BK10-BK9+BJ11</f>
        <v>0</v>
      </c>
      <c r="BM11" s="21"/>
      <c r="BN11" s="82">
        <f>BN10-BN9+BM11</f>
        <v>0</v>
      </c>
      <c r="BP11" s="21"/>
      <c r="BQ11" s="82">
        <f>BQ10-BQ9+BP11</f>
        <v>0</v>
      </c>
      <c r="BS11" s="21"/>
      <c r="BT11" s="82">
        <f>BT10-BT9+BS11</f>
        <v>0</v>
      </c>
    </row>
    <row r="12" spans="1:72" x14ac:dyDescent="0.2">
      <c r="A12" s="17" t="s">
        <v>8</v>
      </c>
      <c r="B12" s="18">
        <f t="shared" si="0"/>
        <v>12</v>
      </c>
      <c r="C12" s="19">
        <f t="shared" si="1"/>
        <v>1</v>
      </c>
      <c r="D12" s="14" t="s">
        <v>512</v>
      </c>
      <c r="E12" s="14" t="s">
        <v>537</v>
      </c>
      <c r="F12" s="14" t="s">
        <v>525</v>
      </c>
      <c r="G12" s="14" t="s">
        <v>235</v>
      </c>
      <c r="H12" s="14" t="s">
        <v>514</v>
      </c>
      <c r="I12" s="14" t="s">
        <v>224</v>
      </c>
      <c r="J12" s="14" t="s">
        <v>515</v>
      </c>
      <c r="K12" s="14" t="s">
        <v>539</v>
      </c>
      <c r="L12" s="14" t="s">
        <v>466</v>
      </c>
      <c r="M12" s="14" t="s">
        <v>517</v>
      </c>
      <c r="N12" s="14" t="s">
        <v>528</v>
      </c>
      <c r="O12" s="14" t="s">
        <v>518</v>
      </c>
      <c r="P12" s="14" t="s">
        <v>387</v>
      </c>
      <c r="Q12" s="14" t="s">
        <v>64</v>
      </c>
      <c r="R12" s="14" t="s">
        <v>540</v>
      </c>
      <c r="S12" s="14" t="s">
        <v>520</v>
      </c>
      <c r="T12" s="14" t="s">
        <v>230</v>
      </c>
      <c r="U12" s="14" t="s">
        <v>536</v>
      </c>
      <c r="V12" s="14" t="s">
        <v>441</v>
      </c>
      <c r="W12" s="14" t="s">
        <v>41</v>
      </c>
      <c r="X12" s="14" t="s">
        <v>244</v>
      </c>
      <c r="Y12" s="14" t="s">
        <v>190</v>
      </c>
      <c r="Z12" s="14" t="s">
        <v>523</v>
      </c>
      <c r="AA12" s="14" t="s">
        <v>524</v>
      </c>
      <c r="AB12" s="14" t="s">
        <v>534</v>
      </c>
      <c r="AD12" s="60" t="s">
        <v>524</v>
      </c>
      <c r="AE12" s="15" t="s">
        <v>244</v>
      </c>
      <c r="AG12" s="9">
        <f t="shared" si="2"/>
        <v>0</v>
      </c>
      <c r="AH12" s="9">
        <f t="shared" si="3"/>
        <v>1</v>
      </c>
      <c r="AI12" s="9">
        <f t="shared" si="4"/>
        <v>0</v>
      </c>
      <c r="AJ12" s="9">
        <f t="shared" si="5"/>
        <v>0</v>
      </c>
      <c r="AK12" s="9">
        <f t="shared" si="6"/>
        <v>0</v>
      </c>
      <c r="AL12" s="9">
        <f t="shared" si="7"/>
        <v>1</v>
      </c>
      <c r="AM12" s="9">
        <f t="shared" si="8"/>
        <v>1</v>
      </c>
      <c r="AN12" s="9">
        <f t="shared" si="9"/>
        <v>0</v>
      </c>
      <c r="AO12" s="9">
        <f t="shared" si="10"/>
        <v>0</v>
      </c>
      <c r="AP12" s="9">
        <f t="shared" si="11"/>
        <v>0</v>
      </c>
      <c r="AQ12" s="9">
        <f t="shared" si="12"/>
        <v>1</v>
      </c>
      <c r="AR12" s="9">
        <f t="shared" si="13"/>
        <v>1</v>
      </c>
      <c r="AS12" s="9">
        <f t="shared" si="14"/>
        <v>1</v>
      </c>
      <c r="AT12" s="9">
        <f t="shared" si="15"/>
        <v>1</v>
      </c>
      <c r="AU12" s="9">
        <f t="shared" si="16"/>
        <v>1</v>
      </c>
      <c r="AV12" s="9">
        <f t="shared" si="17"/>
        <v>1</v>
      </c>
      <c r="AW12" s="9">
        <f t="shared" si="18"/>
        <v>0</v>
      </c>
      <c r="AX12" s="9">
        <f t="shared" si="19"/>
        <v>0</v>
      </c>
      <c r="AY12" s="9">
        <f t="shared" si="20"/>
        <v>0</v>
      </c>
      <c r="AZ12" s="9">
        <f t="shared" si="21"/>
        <v>0</v>
      </c>
      <c r="BA12" s="9">
        <f t="shared" si="22"/>
        <v>1</v>
      </c>
      <c r="BB12" s="9">
        <f t="shared" si="23"/>
        <v>1</v>
      </c>
      <c r="BC12" s="9">
        <f t="shared" si="24"/>
        <v>0</v>
      </c>
      <c r="BD12" s="9">
        <f t="shared" si="25"/>
        <v>0</v>
      </c>
      <c r="BE12" s="9">
        <f t="shared" si="26"/>
        <v>1</v>
      </c>
      <c r="BG12" s="9" t="e">
        <f t="shared" si="27"/>
        <v>#N/A</v>
      </c>
      <c r="BH12" s="9">
        <f t="shared" si="28"/>
        <v>1</v>
      </c>
      <c r="BJ12" s="24"/>
      <c r="BK12" s="57">
        <v>0</v>
      </c>
      <c r="BM12" s="24"/>
      <c r="BN12" s="57">
        <v>0</v>
      </c>
      <c r="BP12" s="24"/>
      <c r="BQ12" s="57">
        <v>0</v>
      </c>
      <c r="BS12" s="24"/>
      <c r="BT12" s="57">
        <v>0</v>
      </c>
    </row>
    <row r="13" spans="1:72" x14ac:dyDescent="0.2">
      <c r="A13" s="17" t="s">
        <v>9</v>
      </c>
      <c r="B13" s="18">
        <f t="shared" si="0"/>
        <v>11</v>
      </c>
      <c r="C13" s="19">
        <f t="shared" si="1"/>
        <v>1</v>
      </c>
      <c r="D13" s="14" t="s">
        <v>398</v>
      </c>
      <c r="E13" s="14" t="s">
        <v>513</v>
      </c>
      <c r="F13" s="14" t="s">
        <v>525</v>
      </c>
      <c r="G13" s="14" t="s">
        <v>235</v>
      </c>
      <c r="H13" s="14" t="s">
        <v>514</v>
      </c>
      <c r="I13" s="14" t="s">
        <v>527</v>
      </c>
      <c r="J13" s="14" t="s">
        <v>515</v>
      </c>
      <c r="K13" s="14" t="s">
        <v>516</v>
      </c>
      <c r="L13" s="14" t="s">
        <v>466</v>
      </c>
      <c r="M13" s="14" t="s">
        <v>308</v>
      </c>
      <c r="N13" s="14" t="s">
        <v>233</v>
      </c>
      <c r="O13" s="14" t="s">
        <v>392</v>
      </c>
      <c r="P13" s="14" t="s">
        <v>519</v>
      </c>
      <c r="Q13" s="14" t="s">
        <v>64</v>
      </c>
      <c r="R13" s="14" t="s">
        <v>540</v>
      </c>
      <c r="S13" s="14" t="s">
        <v>538</v>
      </c>
      <c r="T13" s="14" t="s">
        <v>521</v>
      </c>
      <c r="U13" s="14" t="s">
        <v>536</v>
      </c>
      <c r="V13" s="14" t="s">
        <v>531</v>
      </c>
      <c r="W13" s="14" t="s">
        <v>41</v>
      </c>
      <c r="X13" s="14" t="s">
        <v>244</v>
      </c>
      <c r="Y13" s="14" t="s">
        <v>522</v>
      </c>
      <c r="Z13" s="14" t="s">
        <v>533</v>
      </c>
      <c r="AA13" s="14" t="s">
        <v>524</v>
      </c>
      <c r="AB13" s="14" t="s">
        <v>534</v>
      </c>
      <c r="AD13" s="60" t="s">
        <v>524</v>
      </c>
      <c r="AE13" s="15" t="s">
        <v>533</v>
      </c>
      <c r="AG13" s="9">
        <f t="shared" si="2"/>
        <v>1</v>
      </c>
      <c r="AH13" s="9">
        <f t="shared" si="3"/>
        <v>0</v>
      </c>
      <c r="AI13" s="9">
        <f t="shared" si="4"/>
        <v>0</v>
      </c>
      <c r="AJ13" s="9">
        <f t="shared" si="5"/>
        <v>0</v>
      </c>
      <c r="AK13" s="9">
        <f t="shared" si="6"/>
        <v>0</v>
      </c>
      <c r="AL13" s="9">
        <f t="shared" si="7"/>
        <v>0</v>
      </c>
      <c r="AM13" s="9">
        <f t="shared" si="8"/>
        <v>1</v>
      </c>
      <c r="AN13" s="9">
        <f t="shared" si="9"/>
        <v>1</v>
      </c>
      <c r="AO13" s="9">
        <f t="shared" si="10"/>
        <v>0</v>
      </c>
      <c r="AP13" s="9">
        <f t="shared" si="11"/>
        <v>1</v>
      </c>
      <c r="AQ13" s="9">
        <f t="shared" si="12"/>
        <v>0</v>
      </c>
      <c r="AR13" s="9">
        <f t="shared" si="13"/>
        <v>0</v>
      </c>
      <c r="AS13" s="9">
        <f t="shared" si="14"/>
        <v>0</v>
      </c>
      <c r="AT13" s="9">
        <f t="shared" si="15"/>
        <v>1</v>
      </c>
      <c r="AU13" s="9">
        <f t="shared" si="16"/>
        <v>1</v>
      </c>
      <c r="AV13" s="9">
        <f t="shared" si="17"/>
        <v>0</v>
      </c>
      <c r="AW13" s="9">
        <f t="shared" si="18"/>
        <v>1</v>
      </c>
      <c r="AX13" s="9">
        <f t="shared" si="19"/>
        <v>0</v>
      </c>
      <c r="AY13" s="9">
        <f t="shared" si="20"/>
        <v>1</v>
      </c>
      <c r="AZ13" s="9">
        <f t="shared" si="21"/>
        <v>0</v>
      </c>
      <c r="BA13" s="9">
        <f t="shared" si="22"/>
        <v>1</v>
      </c>
      <c r="BB13" s="9">
        <f t="shared" si="23"/>
        <v>0</v>
      </c>
      <c r="BC13" s="9">
        <f t="shared" si="24"/>
        <v>1</v>
      </c>
      <c r="BD13" s="9">
        <f t="shared" si="25"/>
        <v>0</v>
      </c>
      <c r="BE13" s="9">
        <f t="shared" si="26"/>
        <v>1</v>
      </c>
      <c r="BG13" s="9" t="e">
        <f t="shared" si="27"/>
        <v>#N/A</v>
      </c>
      <c r="BH13" s="9">
        <f t="shared" si="28"/>
        <v>1</v>
      </c>
      <c r="BJ13" s="23"/>
      <c r="BK13" s="58">
        <v>0</v>
      </c>
      <c r="BM13" s="23"/>
      <c r="BN13" s="58">
        <v>0</v>
      </c>
      <c r="BP13" s="23"/>
      <c r="BQ13" s="58">
        <v>0</v>
      </c>
      <c r="BS13" s="23"/>
      <c r="BT13" s="58">
        <v>0</v>
      </c>
    </row>
    <row r="14" spans="1:72" x14ac:dyDescent="0.2">
      <c r="A14" s="17" t="s">
        <v>26</v>
      </c>
      <c r="B14" s="84" t="s">
        <v>24</v>
      </c>
      <c r="C14" s="85" t="s">
        <v>24</v>
      </c>
      <c r="D14" s="14" t="s">
        <v>23</v>
      </c>
      <c r="E14" s="14" t="s">
        <v>23</v>
      </c>
      <c r="F14" s="14" t="s">
        <v>23</v>
      </c>
      <c r="G14" s="14" t="s">
        <v>23</v>
      </c>
      <c r="H14" s="14" t="s">
        <v>23</v>
      </c>
      <c r="I14" s="14" t="s">
        <v>23</v>
      </c>
      <c r="J14" s="14" t="s">
        <v>23</v>
      </c>
      <c r="K14" s="14" t="s">
        <v>23</v>
      </c>
      <c r="L14" s="14" t="s">
        <v>23</v>
      </c>
      <c r="M14" s="14" t="s">
        <v>23</v>
      </c>
      <c r="N14" s="14" t="s">
        <v>23</v>
      </c>
      <c r="O14" s="14" t="s">
        <v>23</v>
      </c>
      <c r="P14" s="14" t="s">
        <v>23</v>
      </c>
      <c r="Q14" s="14" t="s">
        <v>23</v>
      </c>
      <c r="R14" s="14" t="s">
        <v>23</v>
      </c>
      <c r="S14" s="14" t="s">
        <v>23</v>
      </c>
      <c r="T14" s="14" t="s">
        <v>23</v>
      </c>
      <c r="U14" s="14" t="s">
        <v>23</v>
      </c>
      <c r="V14" s="14" t="s">
        <v>23</v>
      </c>
      <c r="W14" s="14" t="s">
        <v>23</v>
      </c>
      <c r="X14" s="14" t="s">
        <v>23</v>
      </c>
      <c r="Y14" s="14" t="s">
        <v>23</v>
      </c>
      <c r="Z14" s="14" t="s">
        <v>23</v>
      </c>
      <c r="AA14" s="14" t="s">
        <v>23</v>
      </c>
      <c r="AB14" s="14" t="s">
        <v>23</v>
      </c>
      <c r="AD14" s="60" t="s">
        <v>23</v>
      </c>
      <c r="AE14" s="60" t="s">
        <v>23</v>
      </c>
      <c r="AG14" s="9">
        <f t="shared" si="2"/>
        <v>0</v>
      </c>
      <c r="AH14" s="9">
        <f t="shared" si="3"/>
        <v>0</v>
      </c>
      <c r="AI14" s="9">
        <f t="shared" si="4"/>
        <v>0</v>
      </c>
      <c r="AJ14" s="9">
        <f t="shared" si="5"/>
        <v>0</v>
      </c>
      <c r="AK14" s="9">
        <f t="shared" si="6"/>
        <v>0</v>
      </c>
      <c r="AL14" s="9">
        <f t="shared" si="7"/>
        <v>0</v>
      </c>
      <c r="AM14" s="9">
        <f t="shared" si="8"/>
        <v>0</v>
      </c>
      <c r="AN14" s="9">
        <f t="shared" si="9"/>
        <v>0</v>
      </c>
      <c r="AO14" s="9">
        <f t="shared" si="10"/>
        <v>0</v>
      </c>
      <c r="AP14" s="9">
        <f t="shared" si="11"/>
        <v>0</v>
      </c>
      <c r="AQ14" s="9">
        <f t="shared" si="12"/>
        <v>0</v>
      </c>
      <c r="AR14" s="9">
        <f t="shared" si="13"/>
        <v>0</v>
      </c>
      <c r="AS14" s="9">
        <f t="shared" si="14"/>
        <v>0</v>
      </c>
      <c r="AT14" s="9">
        <f t="shared" si="15"/>
        <v>0</v>
      </c>
      <c r="AU14" s="9">
        <f t="shared" si="16"/>
        <v>0</v>
      </c>
      <c r="AV14" s="9">
        <f t="shared" si="17"/>
        <v>0</v>
      </c>
      <c r="AW14" s="9">
        <f t="shared" si="18"/>
        <v>0</v>
      </c>
      <c r="AX14" s="9">
        <f t="shared" si="19"/>
        <v>0</v>
      </c>
      <c r="AY14" s="9">
        <f t="shared" si="20"/>
        <v>0</v>
      </c>
      <c r="AZ14" s="9">
        <f t="shared" si="21"/>
        <v>0</v>
      </c>
      <c r="BA14" s="9">
        <f t="shared" si="22"/>
        <v>0</v>
      </c>
      <c r="BB14" s="9">
        <f t="shared" si="23"/>
        <v>0</v>
      </c>
      <c r="BC14" s="9">
        <f t="shared" si="24"/>
        <v>0</v>
      </c>
      <c r="BD14" s="9">
        <f t="shared" si="25"/>
        <v>0</v>
      </c>
      <c r="BE14" s="9">
        <f t="shared" si="26"/>
        <v>0</v>
      </c>
      <c r="BG14" s="9" t="e">
        <f t="shared" si="27"/>
        <v>#N/A</v>
      </c>
      <c r="BH14" s="9" t="e">
        <f t="shared" si="28"/>
        <v>#N/A</v>
      </c>
      <c r="BJ14" s="21"/>
      <c r="BK14" s="82">
        <f>BK13-BK12+BJ14</f>
        <v>0</v>
      </c>
      <c r="BM14" s="21"/>
      <c r="BN14" s="82">
        <f>BN13-BN12+BM14</f>
        <v>0</v>
      </c>
      <c r="BP14" s="21"/>
      <c r="BQ14" s="82">
        <f>BQ13-BQ12+BP14</f>
        <v>0</v>
      </c>
      <c r="BS14" s="21"/>
      <c r="BT14" s="82">
        <f>BT13-BT12+BS14</f>
        <v>0</v>
      </c>
    </row>
    <row r="15" spans="1:72" x14ac:dyDescent="0.2">
      <c r="A15" s="17" t="s">
        <v>10</v>
      </c>
      <c r="B15" s="15">
        <f t="shared" si="0"/>
        <v>13</v>
      </c>
      <c r="C15" s="19">
        <f t="shared" si="1"/>
        <v>1</v>
      </c>
      <c r="D15" s="14" t="s">
        <v>512</v>
      </c>
      <c r="E15" s="14" t="s">
        <v>513</v>
      </c>
      <c r="F15" s="14" t="s">
        <v>65</v>
      </c>
      <c r="G15" s="14" t="s">
        <v>526</v>
      </c>
      <c r="H15" s="14" t="s">
        <v>514</v>
      </c>
      <c r="I15" s="14" t="s">
        <v>527</v>
      </c>
      <c r="J15" s="14" t="s">
        <v>515</v>
      </c>
      <c r="K15" s="14" t="s">
        <v>516</v>
      </c>
      <c r="L15" s="14" t="s">
        <v>466</v>
      </c>
      <c r="M15" s="14" t="s">
        <v>517</v>
      </c>
      <c r="N15" s="14" t="s">
        <v>528</v>
      </c>
      <c r="O15" s="14" t="s">
        <v>518</v>
      </c>
      <c r="P15" s="14" t="s">
        <v>519</v>
      </c>
      <c r="Q15" s="14" t="s">
        <v>64</v>
      </c>
      <c r="R15" s="14" t="s">
        <v>530</v>
      </c>
      <c r="S15" s="14" t="s">
        <v>520</v>
      </c>
      <c r="T15" s="14" t="s">
        <v>230</v>
      </c>
      <c r="U15" s="14" t="s">
        <v>154</v>
      </c>
      <c r="V15" s="14" t="s">
        <v>531</v>
      </c>
      <c r="W15" s="14" t="s">
        <v>41</v>
      </c>
      <c r="X15" s="14" t="s">
        <v>244</v>
      </c>
      <c r="Y15" s="14" t="s">
        <v>190</v>
      </c>
      <c r="Z15" s="14" t="s">
        <v>523</v>
      </c>
      <c r="AA15" s="14" t="s">
        <v>524</v>
      </c>
      <c r="AB15" s="14" t="s">
        <v>534</v>
      </c>
      <c r="AD15" s="15" t="s">
        <v>534</v>
      </c>
      <c r="AE15" s="60" t="s">
        <v>517</v>
      </c>
      <c r="AG15" s="9">
        <f t="shared" si="2"/>
        <v>0</v>
      </c>
      <c r="AH15" s="9">
        <f t="shared" si="3"/>
        <v>0</v>
      </c>
      <c r="AI15" s="9">
        <f t="shared" si="4"/>
        <v>1</v>
      </c>
      <c r="AJ15" s="9">
        <f t="shared" si="5"/>
        <v>1</v>
      </c>
      <c r="AK15" s="9">
        <f t="shared" si="6"/>
        <v>0</v>
      </c>
      <c r="AL15" s="9">
        <f t="shared" si="7"/>
        <v>0</v>
      </c>
      <c r="AM15" s="9">
        <f t="shared" si="8"/>
        <v>1</v>
      </c>
      <c r="AN15" s="9">
        <f t="shared" si="9"/>
        <v>1</v>
      </c>
      <c r="AO15" s="9">
        <f t="shared" si="10"/>
        <v>0</v>
      </c>
      <c r="AP15" s="9">
        <f t="shared" si="11"/>
        <v>0</v>
      </c>
      <c r="AQ15" s="9">
        <f t="shared" si="12"/>
        <v>1</v>
      </c>
      <c r="AR15" s="9">
        <f t="shared" si="13"/>
        <v>1</v>
      </c>
      <c r="AS15" s="9">
        <f t="shared" si="14"/>
        <v>0</v>
      </c>
      <c r="AT15" s="9">
        <f t="shared" si="15"/>
        <v>1</v>
      </c>
      <c r="AU15" s="9">
        <f t="shared" si="16"/>
        <v>0</v>
      </c>
      <c r="AV15" s="9">
        <f t="shared" si="17"/>
        <v>1</v>
      </c>
      <c r="AW15" s="9">
        <f t="shared" si="18"/>
        <v>0</v>
      </c>
      <c r="AX15" s="9">
        <f t="shared" si="19"/>
        <v>1</v>
      </c>
      <c r="AY15" s="9">
        <f t="shared" si="20"/>
        <v>1</v>
      </c>
      <c r="AZ15" s="9">
        <f t="shared" si="21"/>
        <v>0</v>
      </c>
      <c r="BA15" s="9">
        <f t="shared" si="22"/>
        <v>1</v>
      </c>
      <c r="BB15" s="9">
        <f t="shared" si="23"/>
        <v>1</v>
      </c>
      <c r="BC15" s="9">
        <f t="shared" si="24"/>
        <v>0</v>
      </c>
      <c r="BD15" s="9">
        <f t="shared" si="25"/>
        <v>0</v>
      </c>
      <c r="BE15" s="9">
        <f t="shared" si="26"/>
        <v>1</v>
      </c>
      <c r="BG15" s="9">
        <f t="shared" si="27"/>
        <v>1</v>
      </c>
      <c r="BH15" s="9" t="e">
        <f t="shared" si="28"/>
        <v>#N/A</v>
      </c>
      <c r="BJ15" s="24"/>
      <c r="BK15" s="57">
        <v>0</v>
      </c>
      <c r="BM15" s="24"/>
      <c r="BN15" s="57">
        <v>0</v>
      </c>
      <c r="BP15" s="24"/>
      <c r="BQ15" s="57">
        <v>0</v>
      </c>
    </row>
    <row r="16" spans="1:72" x14ac:dyDescent="0.2">
      <c r="A16" s="17" t="s">
        <v>11</v>
      </c>
      <c r="B16" s="15">
        <f t="shared" si="0"/>
        <v>14</v>
      </c>
      <c r="C16" s="19">
        <f t="shared" si="1"/>
        <v>2</v>
      </c>
      <c r="D16" s="14" t="s">
        <v>398</v>
      </c>
      <c r="E16" s="14" t="s">
        <v>513</v>
      </c>
      <c r="F16" s="14" t="s">
        <v>525</v>
      </c>
      <c r="G16" s="14" t="s">
        <v>526</v>
      </c>
      <c r="H16" s="14" t="s">
        <v>514</v>
      </c>
      <c r="I16" s="14" t="s">
        <v>224</v>
      </c>
      <c r="J16" s="14" t="s">
        <v>515</v>
      </c>
      <c r="K16" s="14" t="s">
        <v>516</v>
      </c>
      <c r="L16" s="14" t="s">
        <v>466</v>
      </c>
      <c r="M16" s="14" t="s">
        <v>517</v>
      </c>
      <c r="N16" s="14" t="s">
        <v>233</v>
      </c>
      <c r="O16" s="14" t="s">
        <v>518</v>
      </c>
      <c r="P16" s="14" t="s">
        <v>519</v>
      </c>
      <c r="Q16" s="14" t="s">
        <v>64</v>
      </c>
      <c r="R16" s="14" t="s">
        <v>540</v>
      </c>
      <c r="S16" s="14" t="s">
        <v>520</v>
      </c>
      <c r="T16" s="14" t="s">
        <v>521</v>
      </c>
      <c r="U16" s="14" t="s">
        <v>536</v>
      </c>
      <c r="V16" s="14" t="s">
        <v>531</v>
      </c>
      <c r="W16" s="14" t="s">
        <v>532</v>
      </c>
      <c r="X16" s="14" t="s">
        <v>244</v>
      </c>
      <c r="Y16" s="14" t="s">
        <v>522</v>
      </c>
      <c r="Z16" s="14" t="s">
        <v>523</v>
      </c>
      <c r="AA16" s="14" t="s">
        <v>524</v>
      </c>
      <c r="AB16" s="14" t="s">
        <v>534</v>
      </c>
      <c r="AD16" s="15" t="s">
        <v>531</v>
      </c>
      <c r="AE16" s="15" t="s">
        <v>515</v>
      </c>
      <c r="AG16" s="9">
        <f t="shared" si="2"/>
        <v>1</v>
      </c>
      <c r="AH16" s="9">
        <f t="shared" si="3"/>
        <v>0</v>
      </c>
      <c r="AI16" s="9">
        <f t="shared" si="4"/>
        <v>0</v>
      </c>
      <c r="AJ16" s="9">
        <f t="shared" si="5"/>
        <v>1</v>
      </c>
      <c r="AK16" s="9">
        <f t="shared" si="6"/>
        <v>0</v>
      </c>
      <c r="AL16" s="9">
        <f t="shared" si="7"/>
        <v>1</v>
      </c>
      <c r="AM16" s="9">
        <f t="shared" si="8"/>
        <v>1</v>
      </c>
      <c r="AN16" s="9">
        <f t="shared" si="9"/>
        <v>1</v>
      </c>
      <c r="AO16" s="9">
        <f t="shared" si="10"/>
        <v>0</v>
      </c>
      <c r="AP16" s="9">
        <f t="shared" si="11"/>
        <v>0</v>
      </c>
      <c r="AQ16" s="9">
        <f t="shared" si="12"/>
        <v>0</v>
      </c>
      <c r="AR16" s="9">
        <f t="shared" si="13"/>
        <v>1</v>
      </c>
      <c r="AS16" s="9">
        <f t="shared" si="14"/>
        <v>0</v>
      </c>
      <c r="AT16" s="9">
        <f t="shared" si="15"/>
        <v>1</v>
      </c>
      <c r="AU16" s="9">
        <f t="shared" si="16"/>
        <v>1</v>
      </c>
      <c r="AV16" s="9">
        <f t="shared" si="17"/>
        <v>1</v>
      </c>
      <c r="AW16" s="9">
        <f t="shared" si="18"/>
        <v>1</v>
      </c>
      <c r="AX16" s="9">
        <f t="shared" si="19"/>
        <v>0</v>
      </c>
      <c r="AY16" s="9">
        <f t="shared" si="20"/>
        <v>1</v>
      </c>
      <c r="AZ16" s="9">
        <f t="shared" si="21"/>
        <v>1</v>
      </c>
      <c r="BA16" s="9">
        <f t="shared" si="22"/>
        <v>1</v>
      </c>
      <c r="BB16" s="9">
        <f t="shared" si="23"/>
        <v>0</v>
      </c>
      <c r="BC16" s="9">
        <f t="shared" si="24"/>
        <v>0</v>
      </c>
      <c r="BD16" s="9">
        <f t="shared" si="25"/>
        <v>0</v>
      </c>
      <c r="BE16" s="9">
        <f t="shared" si="26"/>
        <v>1</v>
      </c>
      <c r="BG16" s="9">
        <f t="shared" si="27"/>
        <v>1</v>
      </c>
      <c r="BH16" s="9">
        <f t="shared" si="28"/>
        <v>1</v>
      </c>
      <c r="BJ16" s="23"/>
      <c r="BK16" s="58">
        <v>0</v>
      </c>
      <c r="BM16" s="23"/>
      <c r="BN16" s="58">
        <v>0</v>
      </c>
      <c r="BP16" s="23"/>
      <c r="BQ16" s="58">
        <v>0</v>
      </c>
    </row>
    <row r="17" spans="1:69" x14ac:dyDescent="0.2">
      <c r="A17" s="17" t="s">
        <v>12</v>
      </c>
      <c r="B17" s="18" t="s">
        <v>355</v>
      </c>
      <c r="C17" s="19">
        <f t="shared" si="1"/>
        <v>0</v>
      </c>
      <c r="D17" s="14" t="s">
        <v>23</v>
      </c>
      <c r="E17" s="14" t="s">
        <v>23</v>
      </c>
      <c r="F17" s="14" t="s">
        <v>23</v>
      </c>
      <c r="G17" s="14" t="s">
        <v>23</v>
      </c>
      <c r="H17" s="14" t="s">
        <v>23</v>
      </c>
      <c r="I17" s="14" t="s">
        <v>23</v>
      </c>
      <c r="J17" s="14" t="s">
        <v>23</v>
      </c>
      <c r="K17" s="14" t="s">
        <v>23</v>
      </c>
      <c r="L17" s="14" t="s">
        <v>23</v>
      </c>
      <c r="M17" s="14" t="s">
        <v>23</v>
      </c>
      <c r="N17" s="14" t="s">
        <v>23</v>
      </c>
      <c r="O17" s="14" t="s">
        <v>23</v>
      </c>
      <c r="P17" s="14" t="s">
        <v>23</v>
      </c>
      <c r="Q17" s="14" t="s">
        <v>23</v>
      </c>
      <c r="R17" s="14" t="s">
        <v>23</v>
      </c>
      <c r="S17" s="14" t="s">
        <v>23</v>
      </c>
      <c r="T17" s="14" t="s">
        <v>23</v>
      </c>
      <c r="U17" s="14" t="s">
        <v>23</v>
      </c>
      <c r="V17" s="14" t="s">
        <v>23</v>
      </c>
      <c r="W17" s="14" t="s">
        <v>23</v>
      </c>
      <c r="X17" s="14" t="s">
        <v>23</v>
      </c>
      <c r="Y17" s="14" t="s">
        <v>23</v>
      </c>
      <c r="Z17" s="14" t="s">
        <v>23</v>
      </c>
      <c r="AA17" s="14" t="s">
        <v>23</v>
      </c>
      <c r="AB17" s="14" t="s">
        <v>23</v>
      </c>
      <c r="AD17" s="60" t="s">
        <v>23</v>
      </c>
      <c r="AE17" s="60" t="s">
        <v>23</v>
      </c>
      <c r="AG17" s="9">
        <f t="shared" si="2"/>
        <v>0</v>
      </c>
      <c r="AH17" s="9">
        <f t="shared" si="3"/>
        <v>0</v>
      </c>
      <c r="AI17" s="9">
        <f t="shared" si="4"/>
        <v>0</v>
      </c>
      <c r="AJ17" s="9">
        <f t="shared" si="5"/>
        <v>0</v>
      </c>
      <c r="AK17" s="9">
        <f t="shared" si="6"/>
        <v>0</v>
      </c>
      <c r="AL17" s="9">
        <f t="shared" si="7"/>
        <v>0</v>
      </c>
      <c r="AM17" s="9">
        <f t="shared" si="8"/>
        <v>0</v>
      </c>
      <c r="AN17" s="9">
        <f t="shared" si="9"/>
        <v>0</v>
      </c>
      <c r="AO17" s="9">
        <f t="shared" si="10"/>
        <v>0</v>
      </c>
      <c r="AP17" s="9">
        <f t="shared" si="11"/>
        <v>0</v>
      </c>
      <c r="AQ17" s="9">
        <f t="shared" si="12"/>
        <v>0</v>
      </c>
      <c r="AR17" s="9">
        <f t="shared" si="13"/>
        <v>0</v>
      </c>
      <c r="AS17" s="9">
        <f t="shared" si="14"/>
        <v>0</v>
      </c>
      <c r="AT17" s="9">
        <f t="shared" si="15"/>
        <v>0</v>
      </c>
      <c r="AU17" s="9">
        <f t="shared" si="16"/>
        <v>0</v>
      </c>
      <c r="AV17" s="9">
        <f t="shared" si="17"/>
        <v>0</v>
      </c>
      <c r="AW17" s="9">
        <f t="shared" si="18"/>
        <v>0</v>
      </c>
      <c r="AX17" s="9">
        <f t="shared" si="19"/>
        <v>0</v>
      </c>
      <c r="AY17" s="9">
        <f t="shared" si="20"/>
        <v>0</v>
      </c>
      <c r="AZ17" s="9">
        <f t="shared" si="21"/>
        <v>0</v>
      </c>
      <c r="BA17" s="9">
        <f t="shared" si="22"/>
        <v>0</v>
      </c>
      <c r="BB17" s="9">
        <f t="shared" si="23"/>
        <v>0</v>
      </c>
      <c r="BC17" s="9">
        <f t="shared" si="24"/>
        <v>0</v>
      </c>
      <c r="BD17" s="9">
        <f t="shared" si="25"/>
        <v>0</v>
      </c>
      <c r="BE17" s="9">
        <f t="shared" si="26"/>
        <v>0</v>
      </c>
      <c r="BG17" s="9" t="e">
        <f t="shared" si="27"/>
        <v>#N/A</v>
      </c>
      <c r="BH17" s="9" t="e">
        <f t="shared" si="28"/>
        <v>#N/A</v>
      </c>
      <c r="BJ17" s="21"/>
      <c r="BK17" s="82">
        <f>BK16-BK15+BJ17</f>
        <v>0</v>
      </c>
      <c r="BM17" s="21"/>
      <c r="BN17" s="82">
        <f>BN16-BN15+BM17</f>
        <v>0</v>
      </c>
      <c r="BP17" s="21"/>
      <c r="BQ17" s="82">
        <f>BQ16-BQ15+BP17</f>
        <v>0</v>
      </c>
    </row>
    <row r="18" spans="1:69" x14ac:dyDescent="0.2">
      <c r="A18" s="17" t="s">
        <v>13</v>
      </c>
      <c r="B18" s="18" t="s">
        <v>355</v>
      </c>
      <c r="C18" s="19">
        <f t="shared" si="1"/>
        <v>0</v>
      </c>
      <c r="D18" s="14" t="s">
        <v>23</v>
      </c>
      <c r="E18" s="14" t="s">
        <v>23</v>
      </c>
      <c r="F18" s="14" t="s">
        <v>23</v>
      </c>
      <c r="G18" s="14" t="s">
        <v>23</v>
      </c>
      <c r="H18" s="14" t="s">
        <v>23</v>
      </c>
      <c r="I18" s="14" t="s">
        <v>23</v>
      </c>
      <c r="J18" s="14" t="s">
        <v>23</v>
      </c>
      <c r="K18" s="14" t="s">
        <v>23</v>
      </c>
      <c r="L18" s="14" t="s">
        <v>23</v>
      </c>
      <c r="M18" s="14" t="s">
        <v>23</v>
      </c>
      <c r="N18" s="14" t="s">
        <v>23</v>
      </c>
      <c r="O18" s="14" t="s">
        <v>23</v>
      </c>
      <c r="P18" s="14" t="s">
        <v>23</v>
      </c>
      <c r="Q18" s="14" t="s">
        <v>23</v>
      </c>
      <c r="R18" s="14" t="s">
        <v>23</v>
      </c>
      <c r="S18" s="14" t="s">
        <v>23</v>
      </c>
      <c r="T18" s="14" t="s">
        <v>23</v>
      </c>
      <c r="U18" s="14" t="s">
        <v>23</v>
      </c>
      <c r="V18" s="14" t="s">
        <v>23</v>
      </c>
      <c r="W18" s="14" t="s">
        <v>23</v>
      </c>
      <c r="X18" s="14" t="s">
        <v>23</v>
      </c>
      <c r="Y18" s="14" t="s">
        <v>23</v>
      </c>
      <c r="Z18" s="14" t="s">
        <v>23</v>
      </c>
      <c r="AA18" s="14" t="s">
        <v>23</v>
      </c>
      <c r="AB18" s="14" t="s">
        <v>23</v>
      </c>
      <c r="AD18" s="60" t="s">
        <v>23</v>
      </c>
      <c r="AE18" s="60" t="s">
        <v>23</v>
      </c>
      <c r="AG18" s="9">
        <f t="shared" si="2"/>
        <v>0</v>
      </c>
      <c r="AH18" s="9">
        <f t="shared" si="3"/>
        <v>0</v>
      </c>
      <c r="AI18" s="9">
        <f t="shared" si="4"/>
        <v>0</v>
      </c>
      <c r="AJ18" s="9">
        <f t="shared" si="5"/>
        <v>0</v>
      </c>
      <c r="AK18" s="9">
        <f t="shared" si="6"/>
        <v>0</v>
      </c>
      <c r="AL18" s="9">
        <f t="shared" si="7"/>
        <v>0</v>
      </c>
      <c r="AM18" s="9">
        <f t="shared" si="8"/>
        <v>0</v>
      </c>
      <c r="AN18" s="9">
        <f t="shared" si="9"/>
        <v>0</v>
      </c>
      <c r="AO18" s="9">
        <f t="shared" si="10"/>
        <v>0</v>
      </c>
      <c r="AP18" s="9">
        <f t="shared" si="11"/>
        <v>0</v>
      </c>
      <c r="AQ18" s="9">
        <f t="shared" si="12"/>
        <v>0</v>
      </c>
      <c r="AR18" s="9">
        <f t="shared" si="13"/>
        <v>0</v>
      </c>
      <c r="AS18" s="9">
        <f t="shared" si="14"/>
        <v>0</v>
      </c>
      <c r="AT18" s="9">
        <f t="shared" si="15"/>
        <v>0</v>
      </c>
      <c r="AU18" s="9">
        <f t="shared" si="16"/>
        <v>0</v>
      </c>
      <c r="AV18" s="9">
        <f t="shared" si="17"/>
        <v>0</v>
      </c>
      <c r="AW18" s="9">
        <f t="shared" si="18"/>
        <v>0</v>
      </c>
      <c r="AX18" s="9">
        <f t="shared" si="19"/>
        <v>0</v>
      </c>
      <c r="AY18" s="9">
        <f t="shared" si="20"/>
        <v>0</v>
      </c>
      <c r="AZ18" s="9">
        <f t="shared" si="21"/>
        <v>0</v>
      </c>
      <c r="BA18" s="9">
        <f t="shared" si="22"/>
        <v>0</v>
      </c>
      <c r="BB18" s="9">
        <f t="shared" si="23"/>
        <v>0</v>
      </c>
      <c r="BC18" s="9">
        <f t="shared" si="24"/>
        <v>0</v>
      </c>
      <c r="BD18" s="9">
        <f t="shared" si="25"/>
        <v>0</v>
      </c>
      <c r="BE18" s="9">
        <f t="shared" si="26"/>
        <v>0</v>
      </c>
      <c r="BG18" s="9" t="e">
        <f t="shared" si="27"/>
        <v>#N/A</v>
      </c>
      <c r="BH18" s="9" t="e">
        <f t="shared" si="28"/>
        <v>#N/A</v>
      </c>
      <c r="BJ18" s="24"/>
      <c r="BK18" s="57">
        <v>0</v>
      </c>
      <c r="BM18" s="24"/>
      <c r="BN18" s="57">
        <v>0</v>
      </c>
      <c r="BP18" s="24"/>
      <c r="BQ18" s="57">
        <v>0</v>
      </c>
    </row>
    <row r="19" spans="1:69" x14ac:dyDescent="0.2">
      <c r="A19" s="17" t="s">
        <v>14</v>
      </c>
      <c r="B19" s="18">
        <f t="shared" si="0"/>
        <v>15</v>
      </c>
      <c r="C19" s="19">
        <f t="shared" si="1"/>
        <v>1</v>
      </c>
      <c r="D19" s="14" t="s">
        <v>398</v>
      </c>
      <c r="E19" s="14" t="s">
        <v>537</v>
      </c>
      <c r="F19" s="14" t="s">
        <v>65</v>
      </c>
      <c r="G19" s="14" t="s">
        <v>235</v>
      </c>
      <c r="H19" s="14" t="s">
        <v>514</v>
      </c>
      <c r="I19" s="14" t="s">
        <v>527</v>
      </c>
      <c r="J19" s="14" t="s">
        <v>380</v>
      </c>
      <c r="K19" s="14" t="s">
        <v>516</v>
      </c>
      <c r="L19" s="14" t="s">
        <v>535</v>
      </c>
      <c r="M19" s="14" t="s">
        <v>308</v>
      </c>
      <c r="N19" s="14" t="s">
        <v>528</v>
      </c>
      <c r="O19" s="14" t="s">
        <v>518</v>
      </c>
      <c r="P19" s="14" t="s">
        <v>519</v>
      </c>
      <c r="Q19" s="14" t="s">
        <v>64</v>
      </c>
      <c r="R19" s="14" t="s">
        <v>540</v>
      </c>
      <c r="S19" s="14" t="s">
        <v>520</v>
      </c>
      <c r="T19" s="14" t="s">
        <v>230</v>
      </c>
      <c r="U19" s="14" t="s">
        <v>154</v>
      </c>
      <c r="V19" s="14" t="s">
        <v>531</v>
      </c>
      <c r="W19" s="14" t="s">
        <v>532</v>
      </c>
      <c r="X19" s="14" t="s">
        <v>158</v>
      </c>
      <c r="Y19" s="14" t="s">
        <v>522</v>
      </c>
      <c r="Z19" s="14" t="s">
        <v>523</v>
      </c>
      <c r="AA19" s="14" t="s">
        <v>524</v>
      </c>
      <c r="AB19" s="14" t="s">
        <v>534</v>
      </c>
      <c r="AD19" s="60" t="s">
        <v>158</v>
      </c>
      <c r="AE19" s="15" t="s">
        <v>534</v>
      </c>
      <c r="AG19" s="9">
        <f t="shared" si="2"/>
        <v>1</v>
      </c>
      <c r="AH19" s="9">
        <f t="shared" si="3"/>
        <v>1</v>
      </c>
      <c r="AI19" s="9">
        <f t="shared" si="4"/>
        <v>1</v>
      </c>
      <c r="AJ19" s="9">
        <f t="shared" si="5"/>
        <v>0</v>
      </c>
      <c r="AK19" s="9">
        <f t="shared" si="6"/>
        <v>0</v>
      </c>
      <c r="AL19" s="9">
        <f t="shared" si="7"/>
        <v>0</v>
      </c>
      <c r="AM19" s="9">
        <f t="shared" si="8"/>
        <v>0</v>
      </c>
      <c r="AN19" s="9">
        <f t="shared" si="9"/>
        <v>1</v>
      </c>
      <c r="AO19" s="9">
        <f t="shared" si="10"/>
        <v>1</v>
      </c>
      <c r="AP19" s="9">
        <f t="shared" si="11"/>
        <v>1</v>
      </c>
      <c r="AQ19" s="9">
        <f t="shared" si="12"/>
        <v>1</v>
      </c>
      <c r="AR19" s="9">
        <f t="shared" si="13"/>
        <v>1</v>
      </c>
      <c r="AS19" s="9">
        <f t="shared" si="14"/>
        <v>0</v>
      </c>
      <c r="AT19" s="9">
        <f t="shared" si="15"/>
        <v>1</v>
      </c>
      <c r="AU19" s="9">
        <f t="shared" si="16"/>
        <v>1</v>
      </c>
      <c r="AV19" s="9">
        <f t="shared" si="17"/>
        <v>1</v>
      </c>
      <c r="AW19" s="9">
        <f t="shared" si="18"/>
        <v>0</v>
      </c>
      <c r="AX19" s="9">
        <f t="shared" si="19"/>
        <v>1</v>
      </c>
      <c r="AY19" s="9">
        <f t="shared" si="20"/>
        <v>1</v>
      </c>
      <c r="AZ19" s="9">
        <f t="shared" si="21"/>
        <v>1</v>
      </c>
      <c r="BA19" s="9">
        <f t="shared" si="22"/>
        <v>0</v>
      </c>
      <c r="BB19" s="9">
        <f t="shared" si="23"/>
        <v>0</v>
      </c>
      <c r="BC19" s="9">
        <f t="shared" si="24"/>
        <v>0</v>
      </c>
      <c r="BD19" s="9">
        <f t="shared" si="25"/>
        <v>0</v>
      </c>
      <c r="BE19" s="9">
        <f t="shared" si="26"/>
        <v>1</v>
      </c>
      <c r="BG19" s="9" t="e">
        <f t="shared" si="27"/>
        <v>#N/A</v>
      </c>
      <c r="BH19" s="9">
        <f t="shared" si="28"/>
        <v>1</v>
      </c>
      <c r="BJ19" s="23"/>
      <c r="BK19" s="58">
        <v>0</v>
      </c>
      <c r="BM19" s="23"/>
      <c r="BN19" s="58">
        <v>0</v>
      </c>
      <c r="BP19" s="23"/>
      <c r="BQ19" s="58">
        <v>0</v>
      </c>
    </row>
    <row r="20" spans="1:69" x14ac:dyDescent="0.2">
      <c r="A20" s="17" t="s">
        <v>22</v>
      </c>
      <c r="B20" s="18">
        <f t="shared" si="0"/>
        <v>13</v>
      </c>
      <c r="C20" s="19">
        <f t="shared" si="1"/>
        <v>1</v>
      </c>
      <c r="D20" s="14" t="s">
        <v>512</v>
      </c>
      <c r="E20" s="14" t="s">
        <v>513</v>
      </c>
      <c r="F20" s="14" t="s">
        <v>525</v>
      </c>
      <c r="G20" s="14" t="s">
        <v>526</v>
      </c>
      <c r="H20" s="14" t="s">
        <v>514</v>
      </c>
      <c r="I20" s="14" t="s">
        <v>527</v>
      </c>
      <c r="J20" s="14" t="s">
        <v>515</v>
      </c>
      <c r="K20" s="14" t="s">
        <v>516</v>
      </c>
      <c r="L20" s="14" t="s">
        <v>535</v>
      </c>
      <c r="M20" s="14" t="s">
        <v>517</v>
      </c>
      <c r="N20" s="14" t="s">
        <v>528</v>
      </c>
      <c r="O20" s="14" t="s">
        <v>518</v>
      </c>
      <c r="P20" s="14" t="s">
        <v>519</v>
      </c>
      <c r="Q20" s="14" t="s">
        <v>64</v>
      </c>
      <c r="R20" s="14" t="s">
        <v>540</v>
      </c>
      <c r="S20" s="14" t="s">
        <v>520</v>
      </c>
      <c r="T20" s="14" t="s">
        <v>230</v>
      </c>
      <c r="U20" s="14" t="s">
        <v>536</v>
      </c>
      <c r="V20" s="14" t="s">
        <v>531</v>
      </c>
      <c r="W20" s="14" t="s">
        <v>532</v>
      </c>
      <c r="X20" s="14" t="s">
        <v>244</v>
      </c>
      <c r="Y20" s="14" t="s">
        <v>522</v>
      </c>
      <c r="Z20" s="14" t="s">
        <v>523</v>
      </c>
      <c r="AA20" s="14" t="s">
        <v>524</v>
      </c>
      <c r="AB20" s="14" t="s">
        <v>534</v>
      </c>
      <c r="AD20" s="15" t="s">
        <v>244</v>
      </c>
      <c r="AE20" s="60" t="s">
        <v>513</v>
      </c>
      <c r="AG20" s="9">
        <f t="shared" si="2"/>
        <v>0</v>
      </c>
      <c r="AH20" s="9">
        <f t="shared" si="3"/>
        <v>0</v>
      </c>
      <c r="AI20" s="9">
        <f t="shared" si="4"/>
        <v>0</v>
      </c>
      <c r="AJ20" s="9">
        <f t="shared" si="5"/>
        <v>1</v>
      </c>
      <c r="AK20" s="9">
        <f t="shared" si="6"/>
        <v>0</v>
      </c>
      <c r="AL20" s="9">
        <f t="shared" si="7"/>
        <v>0</v>
      </c>
      <c r="AM20" s="9">
        <f t="shared" si="8"/>
        <v>1</v>
      </c>
      <c r="AN20" s="9">
        <f t="shared" si="9"/>
        <v>1</v>
      </c>
      <c r="AO20" s="9">
        <f t="shared" si="10"/>
        <v>1</v>
      </c>
      <c r="AP20" s="9">
        <f t="shared" si="11"/>
        <v>0</v>
      </c>
      <c r="AQ20" s="9">
        <f t="shared" si="12"/>
        <v>1</v>
      </c>
      <c r="AR20" s="9">
        <f t="shared" si="13"/>
        <v>1</v>
      </c>
      <c r="AS20" s="9">
        <f t="shared" si="14"/>
        <v>0</v>
      </c>
      <c r="AT20" s="9">
        <f t="shared" si="15"/>
        <v>1</v>
      </c>
      <c r="AU20" s="9">
        <f t="shared" si="16"/>
        <v>1</v>
      </c>
      <c r="AV20" s="9">
        <f t="shared" si="17"/>
        <v>1</v>
      </c>
      <c r="AW20" s="9">
        <f t="shared" si="18"/>
        <v>0</v>
      </c>
      <c r="AX20" s="9">
        <f t="shared" si="19"/>
        <v>0</v>
      </c>
      <c r="AY20" s="9">
        <f t="shared" si="20"/>
        <v>1</v>
      </c>
      <c r="AZ20" s="9">
        <f t="shared" si="21"/>
        <v>1</v>
      </c>
      <c r="BA20" s="9">
        <f t="shared" si="22"/>
        <v>1</v>
      </c>
      <c r="BB20" s="9">
        <f t="shared" si="23"/>
        <v>0</v>
      </c>
      <c r="BC20" s="9">
        <f t="shared" si="24"/>
        <v>0</v>
      </c>
      <c r="BD20" s="9">
        <f t="shared" si="25"/>
        <v>0</v>
      </c>
      <c r="BE20" s="9">
        <f t="shared" si="26"/>
        <v>1</v>
      </c>
      <c r="BG20" s="9">
        <f t="shared" si="27"/>
        <v>1</v>
      </c>
      <c r="BH20" s="9" t="e">
        <f t="shared" si="28"/>
        <v>#N/A</v>
      </c>
      <c r="BJ20" s="21"/>
      <c r="BK20" s="82">
        <f>BK19-BK18+BJ20</f>
        <v>0</v>
      </c>
      <c r="BM20" s="21"/>
      <c r="BN20" s="82">
        <f>BN19-BN18+BM20</f>
        <v>0</v>
      </c>
      <c r="BP20" s="21"/>
      <c r="BQ20" s="82">
        <f>BQ19-BQ18+BP20</f>
        <v>0</v>
      </c>
    </row>
    <row r="21" spans="1:69" x14ac:dyDescent="0.2">
      <c r="A21" s="17" t="s">
        <v>27</v>
      </c>
      <c r="B21" s="84" t="s">
        <v>24</v>
      </c>
      <c r="C21" s="85" t="s">
        <v>24</v>
      </c>
      <c r="D21" s="14" t="s">
        <v>23</v>
      </c>
      <c r="E21" s="14" t="s">
        <v>23</v>
      </c>
      <c r="F21" s="14" t="s">
        <v>23</v>
      </c>
      <c r="G21" s="14" t="s">
        <v>23</v>
      </c>
      <c r="H21" s="14" t="s">
        <v>23</v>
      </c>
      <c r="I21" s="14" t="s">
        <v>23</v>
      </c>
      <c r="J21" s="14" t="s">
        <v>23</v>
      </c>
      <c r="K21" s="14" t="s">
        <v>23</v>
      </c>
      <c r="L21" s="14" t="s">
        <v>23</v>
      </c>
      <c r="M21" s="14" t="s">
        <v>23</v>
      </c>
      <c r="N21" s="14" t="s">
        <v>23</v>
      </c>
      <c r="O21" s="14" t="s">
        <v>23</v>
      </c>
      <c r="P21" s="14" t="s">
        <v>23</v>
      </c>
      <c r="Q21" s="14" t="s">
        <v>23</v>
      </c>
      <c r="R21" s="14" t="s">
        <v>23</v>
      </c>
      <c r="S21" s="14" t="s">
        <v>23</v>
      </c>
      <c r="T21" s="14" t="s">
        <v>23</v>
      </c>
      <c r="U21" s="14" t="s">
        <v>23</v>
      </c>
      <c r="V21" s="14" t="s">
        <v>23</v>
      </c>
      <c r="W21" s="14" t="s">
        <v>23</v>
      </c>
      <c r="X21" s="14" t="s">
        <v>23</v>
      </c>
      <c r="Y21" s="14" t="s">
        <v>23</v>
      </c>
      <c r="Z21" s="14" t="s">
        <v>23</v>
      </c>
      <c r="AA21" s="14" t="s">
        <v>23</v>
      </c>
      <c r="AB21" s="14" t="s">
        <v>23</v>
      </c>
      <c r="AD21" s="60" t="s">
        <v>23</v>
      </c>
      <c r="AE21" s="60" t="s">
        <v>23</v>
      </c>
      <c r="AG21" s="9">
        <f t="shared" si="2"/>
        <v>0</v>
      </c>
      <c r="AH21" s="9">
        <f t="shared" si="3"/>
        <v>0</v>
      </c>
      <c r="AI21" s="9">
        <f t="shared" si="4"/>
        <v>0</v>
      </c>
      <c r="AJ21" s="9">
        <f t="shared" si="5"/>
        <v>0</v>
      </c>
      <c r="AK21" s="9">
        <f t="shared" si="6"/>
        <v>0</v>
      </c>
      <c r="AL21" s="9">
        <f t="shared" si="7"/>
        <v>0</v>
      </c>
      <c r="AM21" s="9">
        <f t="shared" si="8"/>
        <v>0</v>
      </c>
      <c r="AN21" s="9">
        <f t="shared" si="9"/>
        <v>0</v>
      </c>
      <c r="AO21" s="9">
        <f t="shared" si="10"/>
        <v>0</v>
      </c>
      <c r="AP21" s="9">
        <f t="shared" si="11"/>
        <v>0</v>
      </c>
      <c r="AQ21" s="9">
        <f t="shared" si="12"/>
        <v>0</v>
      </c>
      <c r="AR21" s="9">
        <f t="shared" si="13"/>
        <v>0</v>
      </c>
      <c r="AS21" s="9">
        <f t="shared" si="14"/>
        <v>0</v>
      </c>
      <c r="AT21" s="9">
        <f t="shared" si="15"/>
        <v>0</v>
      </c>
      <c r="AU21" s="9">
        <f t="shared" si="16"/>
        <v>0</v>
      </c>
      <c r="AV21" s="9">
        <f t="shared" si="17"/>
        <v>0</v>
      </c>
      <c r="AW21" s="9">
        <f t="shared" si="18"/>
        <v>0</v>
      </c>
      <c r="AX21" s="9">
        <f t="shared" si="19"/>
        <v>0</v>
      </c>
      <c r="AY21" s="9">
        <f t="shared" si="20"/>
        <v>0</v>
      </c>
      <c r="AZ21" s="9">
        <f t="shared" si="21"/>
        <v>0</v>
      </c>
      <c r="BA21" s="9">
        <f t="shared" si="22"/>
        <v>0</v>
      </c>
      <c r="BB21" s="9">
        <f t="shared" si="23"/>
        <v>0</v>
      </c>
      <c r="BC21" s="9">
        <f t="shared" si="24"/>
        <v>0</v>
      </c>
      <c r="BD21" s="9">
        <f t="shared" si="25"/>
        <v>0</v>
      </c>
      <c r="BE21" s="9">
        <f t="shared" si="26"/>
        <v>0</v>
      </c>
      <c r="BG21" s="9" t="e">
        <f t="shared" si="27"/>
        <v>#N/A</v>
      </c>
      <c r="BH21" s="9" t="e">
        <f t="shared" si="28"/>
        <v>#N/A</v>
      </c>
      <c r="BJ21" s="24"/>
      <c r="BK21" s="57">
        <v>0</v>
      </c>
      <c r="BM21" s="24"/>
      <c r="BN21" s="57">
        <v>0</v>
      </c>
      <c r="BP21" s="24"/>
      <c r="BQ21" s="57">
        <v>0</v>
      </c>
    </row>
    <row r="22" spans="1:69" x14ac:dyDescent="0.2">
      <c r="A22" s="17" t="s">
        <v>15</v>
      </c>
      <c r="B22" s="18">
        <f t="shared" si="0"/>
        <v>13</v>
      </c>
      <c r="C22" s="19">
        <f t="shared" si="1"/>
        <v>1</v>
      </c>
      <c r="D22" s="14" t="s">
        <v>512</v>
      </c>
      <c r="E22" s="14" t="s">
        <v>513</v>
      </c>
      <c r="F22" s="14" t="s">
        <v>525</v>
      </c>
      <c r="G22" s="14" t="s">
        <v>526</v>
      </c>
      <c r="H22" s="14" t="s">
        <v>514</v>
      </c>
      <c r="I22" s="14" t="s">
        <v>527</v>
      </c>
      <c r="J22" s="14" t="s">
        <v>515</v>
      </c>
      <c r="K22" s="14" t="s">
        <v>516</v>
      </c>
      <c r="L22" s="14" t="s">
        <v>535</v>
      </c>
      <c r="M22" s="14" t="s">
        <v>517</v>
      </c>
      <c r="N22" s="14" t="s">
        <v>528</v>
      </c>
      <c r="O22" s="14" t="s">
        <v>518</v>
      </c>
      <c r="P22" s="14" t="s">
        <v>519</v>
      </c>
      <c r="Q22" s="14" t="s">
        <v>529</v>
      </c>
      <c r="R22" s="14" t="s">
        <v>530</v>
      </c>
      <c r="S22" s="14" t="s">
        <v>520</v>
      </c>
      <c r="T22" s="14" t="s">
        <v>521</v>
      </c>
      <c r="U22" s="14" t="s">
        <v>536</v>
      </c>
      <c r="V22" s="14" t="s">
        <v>531</v>
      </c>
      <c r="W22" s="14" t="s">
        <v>532</v>
      </c>
      <c r="X22" s="14" t="s">
        <v>244</v>
      </c>
      <c r="Y22" s="14" t="s">
        <v>522</v>
      </c>
      <c r="Z22" s="14" t="s">
        <v>523</v>
      </c>
      <c r="AA22" s="14" t="s">
        <v>132</v>
      </c>
      <c r="AB22" s="14" t="s">
        <v>534</v>
      </c>
      <c r="AD22" s="15" t="s">
        <v>244</v>
      </c>
      <c r="AE22" s="60" t="s">
        <v>522</v>
      </c>
      <c r="AG22" s="9">
        <f t="shared" si="2"/>
        <v>0</v>
      </c>
      <c r="AH22" s="9">
        <f t="shared" si="3"/>
        <v>0</v>
      </c>
      <c r="AI22" s="9">
        <f t="shared" si="4"/>
        <v>0</v>
      </c>
      <c r="AJ22" s="9">
        <f t="shared" si="5"/>
        <v>1</v>
      </c>
      <c r="AK22" s="9">
        <f t="shared" si="6"/>
        <v>0</v>
      </c>
      <c r="AL22" s="9">
        <f t="shared" si="7"/>
        <v>0</v>
      </c>
      <c r="AM22" s="9">
        <f t="shared" si="8"/>
        <v>1</v>
      </c>
      <c r="AN22" s="9">
        <f t="shared" si="9"/>
        <v>1</v>
      </c>
      <c r="AO22" s="9">
        <f t="shared" si="10"/>
        <v>1</v>
      </c>
      <c r="AP22" s="9">
        <f t="shared" si="11"/>
        <v>0</v>
      </c>
      <c r="AQ22" s="9">
        <f t="shared" si="12"/>
        <v>1</v>
      </c>
      <c r="AR22" s="9">
        <f t="shared" si="13"/>
        <v>1</v>
      </c>
      <c r="AS22" s="9">
        <f t="shared" si="14"/>
        <v>0</v>
      </c>
      <c r="AT22" s="9">
        <f t="shared" si="15"/>
        <v>0</v>
      </c>
      <c r="AU22" s="9">
        <f t="shared" si="16"/>
        <v>0</v>
      </c>
      <c r="AV22" s="9">
        <f t="shared" si="17"/>
        <v>1</v>
      </c>
      <c r="AW22" s="9">
        <f t="shared" si="18"/>
        <v>1</v>
      </c>
      <c r="AX22" s="9">
        <f t="shared" si="19"/>
        <v>0</v>
      </c>
      <c r="AY22" s="9">
        <f t="shared" si="20"/>
        <v>1</v>
      </c>
      <c r="AZ22" s="9">
        <f t="shared" si="21"/>
        <v>1</v>
      </c>
      <c r="BA22" s="9">
        <f t="shared" si="22"/>
        <v>1</v>
      </c>
      <c r="BB22" s="9">
        <f t="shared" si="23"/>
        <v>0</v>
      </c>
      <c r="BC22" s="9">
        <f t="shared" si="24"/>
        <v>0</v>
      </c>
      <c r="BD22" s="9">
        <f t="shared" si="25"/>
        <v>1</v>
      </c>
      <c r="BE22" s="9">
        <f t="shared" si="26"/>
        <v>1</v>
      </c>
      <c r="BG22" s="9">
        <f t="shared" si="27"/>
        <v>1</v>
      </c>
      <c r="BH22" s="9" t="e">
        <f t="shared" si="28"/>
        <v>#N/A</v>
      </c>
      <c r="BJ22" s="23"/>
      <c r="BK22" s="58">
        <v>0</v>
      </c>
      <c r="BM22" s="23"/>
      <c r="BN22" s="58">
        <v>0</v>
      </c>
      <c r="BP22" s="23"/>
      <c r="BQ22" s="58">
        <v>0</v>
      </c>
    </row>
    <row r="23" spans="1:69" x14ac:dyDescent="0.2">
      <c r="A23" s="17" t="s">
        <v>16</v>
      </c>
      <c r="B23" s="18">
        <f t="shared" si="0"/>
        <v>11</v>
      </c>
      <c r="C23" s="19">
        <f t="shared" si="1"/>
        <v>0</v>
      </c>
      <c r="D23" s="14" t="s">
        <v>512</v>
      </c>
      <c r="E23" s="14" t="s">
        <v>513</v>
      </c>
      <c r="F23" s="14" t="s">
        <v>525</v>
      </c>
      <c r="G23" s="14" t="s">
        <v>526</v>
      </c>
      <c r="H23" s="14" t="s">
        <v>514</v>
      </c>
      <c r="I23" s="14" t="s">
        <v>527</v>
      </c>
      <c r="J23" s="14" t="s">
        <v>515</v>
      </c>
      <c r="K23" s="14" t="s">
        <v>516</v>
      </c>
      <c r="L23" s="14" t="s">
        <v>466</v>
      </c>
      <c r="M23" s="14" t="s">
        <v>517</v>
      </c>
      <c r="N23" s="14" t="s">
        <v>528</v>
      </c>
      <c r="O23" s="14" t="s">
        <v>392</v>
      </c>
      <c r="P23" s="14" t="s">
        <v>519</v>
      </c>
      <c r="Q23" s="14" t="s">
        <v>529</v>
      </c>
      <c r="R23" s="14" t="s">
        <v>540</v>
      </c>
      <c r="S23" s="14" t="s">
        <v>520</v>
      </c>
      <c r="T23" s="14" t="s">
        <v>521</v>
      </c>
      <c r="U23" s="14" t="s">
        <v>536</v>
      </c>
      <c r="V23" s="14" t="s">
        <v>531</v>
      </c>
      <c r="W23" s="14" t="s">
        <v>532</v>
      </c>
      <c r="X23" s="14" t="s">
        <v>244</v>
      </c>
      <c r="Y23" s="14" t="s">
        <v>522</v>
      </c>
      <c r="Z23" s="14" t="s">
        <v>523</v>
      </c>
      <c r="AA23" s="14" t="s">
        <v>524</v>
      </c>
      <c r="AB23" s="14" t="s">
        <v>534</v>
      </c>
      <c r="AD23" s="60" t="s">
        <v>523</v>
      </c>
      <c r="AE23" s="60" t="s">
        <v>524</v>
      </c>
      <c r="AG23" s="9">
        <f t="shared" si="2"/>
        <v>0</v>
      </c>
      <c r="AH23" s="9">
        <f t="shared" si="3"/>
        <v>0</v>
      </c>
      <c r="AI23" s="9">
        <f t="shared" si="4"/>
        <v>0</v>
      </c>
      <c r="AJ23" s="9">
        <f t="shared" si="5"/>
        <v>1</v>
      </c>
      <c r="AK23" s="9">
        <f t="shared" si="6"/>
        <v>0</v>
      </c>
      <c r="AL23" s="9">
        <f t="shared" si="7"/>
        <v>0</v>
      </c>
      <c r="AM23" s="9">
        <f t="shared" si="8"/>
        <v>1</v>
      </c>
      <c r="AN23" s="9">
        <f t="shared" si="9"/>
        <v>1</v>
      </c>
      <c r="AO23" s="9">
        <f t="shared" si="10"/>
        <v>0</v>
      </c>
      <c r="AP23" s="9">
        <f t="shared" si="11"/>
        <v>0</v>
      </c>
      <c r="AQ23" s="9">
        <f t="shared" si="12"/>
        <v>1</v>
      </c>
      <c r="AR23" s="9">
        <f t="shared" si="13"/>
        <v>0</v>
      </c>
      <c r="AS23" s="9">
        <f t="shared" si="14"/>
        <v>0</v>
      </c>
      <c r="AT23" s="9">
        <f t="shared" si="15"/>
        <v>0</v>
      </c>
      <c r="AU23" s="9">
        <f t="shared" si="16"/>
        <v>1</v>
      </c>
      <c r="AV23" s="9">
        <f t="shared" si="17"/>
        <v>1</v>
      </c>
      <c r="AW23" s="9">
        <f t="shared" si="18"/>
        <v>1</v>
      </c>
      <c r="AX23" s="9">
        <f t="shared" si="19"/>
        <v>0</v>
      </c>
      <c r="AY23" s="9">
        <f t="shared" si="20"/>
        <v>1</v>
      </c>
      <c r="AZ23" s="9">
        <f t="shared" si="21"/>
        <v>1</v>
      </c>
      <c r="BA23" s="9">
        <f t="shared" si="22"/>
        <v>1</v>
      </c>
      <c r="BB23" s="9">
        <f t="shared" si="23"/>
        <v>0</v>
      </c>
      <c r="BC23" s="9">
        <f t="shared" si="24"/>
        <v>0</v>
      </c>
      <c r="BD23" s="9">
        <f t="shared" si="25"/>
        <v>0</v>
      </c>
      <c r="BE23" s="9">
        <f t="shared" si="26"/>
        <v>1</v>
      </c>
      <c r="BG23" s="9" t="e">
        <f t="shared" si="27"/>
        <v>#N/A</v>
      </c>
      <c r="BH23" s="9" t="e">
        <f t="shared" si="28"/>
        <v>#N/A</v>
      </c>
      <c r="BJ23" s="21"/>
      <c r="BK23" s="82">
        <f>BK22-BK21+BJ23</f>
        <v>0</v>
      </c>
      <c r="BM23" s="21"/>
      <c r="BN23" s="82">
        <f>BN22-BN21+BM23</f>
        <v>0</v>
      </c>
      <c r="BP23" s="21"/>
      <c r="BQ23" s="82">
        <f>BQ22-BQ21+BP23</f>
        <v>0</v>
      </c>
    </row>
    <row r="24" spans="1:69" x14ac:dyDescent="0.2">
      <c r="A24" s="17" t="s">
        <v>17</v>
      </c>
      <c r="B24" s="18">
        <f t="shared" si="0"/>
        <v>13</v>
      </c>
      <c r="C24" s="19">
        <f t="shared" si="1"/>
        <v>1</v>
      </c>
      <c r="D24" s="14" t="s">
        <v>398</v>
      </c>
      <c r="E24" s="14" t="s">
        <v>513</v>
      </c>
      <c r="F24" s="14" t="s">
        <v>525</v>
      </c>
      <c r="G24" s="14" t="s">
        <v>526</v>
      </c>
      <c r="H24" s="14" t="s">
        <v>353</v>
      </c>
      <c r="I24" s="14" t="s">
        <v>527</v>
      </c>
      <c r="J24" s="14" t="s">
        <v>515</v>
      </c>
      <c r="K24" s="14" t="s">
        <v>516</v>
      </c>
      <c r="L24" s="14" t="s">
        <v>466</v>
      </c>
      <c r="M24" s="14" t="s">
        <v>517</v>
      </c>
      <c r="N24" s="14" t="s">
        <v>528</v>
      </c>
      <c r="O24" s="14" t="s">
        <v>518</v>
      </c>
      <c r="P24" s="14" t="s">
        <v>519</v>
      </c>
      <c r="Q24" s="14" t="s">
        <v>529</v>
      </c>
      <c r="R24" s="14" t="s">
        <v>540</v>
      </c>
      <c r="S24" s="14" t="s">
        <v>520</v>
      </c>
      <c r="T24" s="14" t="s">
        <v>521</v>
      </c>
      <c r="U24" s="14" t="s">
        <v>536</v>
      </c>
      <c r="V24" s="14" t="s">
        <v>531</v>
      </c>
      <c r="W24" s="14" t="s">
        <v>532</v>
      </c>
      <c r="X24" s="14" t="s">
        <v>244</v>
      </c>
      <c r="Y24" s="14" t="s">
        <v>522</v>
      </c>
      <c r="Z24" s="14" t="s">
        <v>523</v>
      </c>
      <c r="AA24" s="14" t="s">
        <v>524</v>
      </c>
      <c r="AB24" s="14" t="s">
        <v>346</v>
      </c>
      <c r="AD24" s="60" t="s">
        <v>523</v>
      </c>
      <c r="AE24" s="15" t="s">
        <v>244</v>
      </c>
      <c r="AG24" s="9">
        <f t="shared" si="2"/>
        <v>1</v>
      </c>
      <c r="AH24" s="9">
        <f t="shared" si="3"/>
        <v>0</v>
      </c>
      <c r="AI24" s="9">
        <f t="shared" si="4"/>
        <v>0</v>
      </c>
      <c r="AJ24" s="9">
        <f t="shared" si="5"/>
        <v>1</v>
      </c>
      <c r="AK24" s="9">
        <f t="shared" si="6"/>
        <v>1</v>
      </c>
      <c r="AL24" s="9">
        <f t="shared" si="7"/>
        <v>0</v>
      </c>
      <c r="AM24" s="9">
        <f t="shared" si="8"/>
        <v>1</v>
      </c>
      <c r="AN24" s="9">
        <f t="shared" si="9"/>
        <v>1</v>
      </c>
      <c r="AO24" s="9">
        <f t="shared" si="10"/>
        <v>0</v>
      </c>
      <c r="AP24" s="9">
        <f t="shared" si="11"/>
        <v>0</v>
      </c>
      <c r="AQ24" s="9">
        <f t="shared" si="12"/>
        <v>1</v>
      </c>
      <c r="AR24" s="9">
        <f t="shared" si="13"/>
        <v>1</v>
      </c>
      <c r="AS24" s="9">
        <f t="shared" si="14"/>
        <v>0</v>
      </c>
      <c r="AT24" s="9">
        <f t="shared" si="15"/>
        <v>0</v>
      </c>
      <c r="AU24" s="9">
        <f t="shared" si="16"/>
        <v>1</v>
      </c>
      <c r="AV24" s="9">
        <f t="shared" si="17"/>
        <v>1</v>
      </c>
      <c r="AW24" s="9">
        <f t="shared" si="18"/>
        <v>1</v>
      </c>
      <c r="AX24" s="9">
        <f t="shared" si="19"/>
        <v>0</v>
      </c>
      <c r="AY24" s="9">
        <f t="shared" si="20"/>
        <v>1</v>
      </c>
      <c r="AZ24" s="9">
        <f t="shared" si="21"/>
        <v>1</v>
      </c>
      <c r="BA24" s="9">
        <f t="shared" si="22"/>
        <v>1</v>
      </c>
      <c r="BB24" s="9">
        <f t="shared" si="23"/>
        <v>0</v>
      </c>
      <c r="BC24" s="9">
        <f t="shared" si="24"/>
        <v>0</v>
      </c>
      <c r="BD24" s="9">
        <f t="shared" si="25"/>
        <v>0</v>
      </c>
      <c r="BE24" s="9">
        <f t="shared" si="26"/>
        <v>0</v>
      </c>
      <c r="BG24" s="9" t="e">
        <f t="shared" si="27"/>
        <v>#N/A</v>
      </c>
      <c r="BH24" s="9">
        <f t="shared" si="28"/>
        <v>1</v>
      </c>
    </row>
    <row r="25" spans="1:69" x14ac:dyDescent="0.2">
      <c r="A25" s="17" t="s">
        <v>18</v>
      </c>
      <c r="B25" s="84" t="s">
        <v>24</v>
      </c>
      <c r="C25" s="85" t="s">
        <v>24</v>
      </c>
      <c r="D25" s="14" t="s">
        <v>23</v>
      </c>
      <c r="E25" s="14" t="s">
        <v>23</v>
      </c>
      <c r="F25" s="14" t="s">
        <v>23</v>
      </c>
      <c r="G25" s="14" t="s">
        <v>23</v>
      </c>
      <c r="H25" s="14" t="s">
        <v>23</v>
      </c>
      <c r="I25" s="14" t="s">
        <v>23</v>
      </c>
      <c r="J25" s="14" t="s">
        <v>23</v>
      </c>
      <c r="K25" s="14" t="s">
        <v>23</v>
      </c>
      <c r="L25" s="14" t="s">
        <v>23</v>
      </c>
      <c r="M25" s="14" t="s">
        <v>23</v>
      </c>
      <c r="N25" s="14" t="s">
        <v>23</v>
      </c>
      <c r="O25" s="14" t="s">
        <v>23</v>
      </c>
      <c r="P25" s="14" t="s">
        <v>23</v>
      </c>
      <c r="Q25" s="14" t="s">
        <v>23</v>
      </c>
      <c r="R25" s="14" t="s">
        <v>23</v>
      </c>
      <c r="S25" s="14" t="s">
        <v>23</v>
      </c>
      <c r="T25" s="14" t="s">
        <v>23</v>
      </c>
      <c r="U25" s="14" t="s">
        <v>23</v>
      </c>
      <c r="V25" s="14" t="s">
        <v>23</v>
      </c>
      <c r="W25" s="14" t="s">
        <v>23</v>
      </c>
      <c r="X25" s="14" t="s">
        <v>23</v>
      </c>
      <c r="Y25" s="14" t="s">
        <v>23</v>
      </c>
      <c r="Z25" s="14" t="s">
        <v>23</v>
      </c>
      <c r="AA25" s="14" t="s">
        <v>23</v>
      </c>
      <c r="AB25" s="14" t="s">
        <v>23</v>
      </c>
      <c r="AD25" s="60" t="s">
        <v>23</v>
      </c>
      <c r="AE25" s="60" t="s">
        <v>23</v>
      </c>
      <c r="AG25" s="9">
        <f t="shared" si="2"/>
        <v>0</v>
      </c>
      <c r="AH25" s="9">
        <f t="shared" si="3"/>
        <v>0</v>
      </c>
      <c r="AI25" s="9">
        <f t="shared" si="4"/>
        <v>0</v>
      </c>
      <c r="AJ25" s="9">
        <f t="shared" si="5"/>
        <v>0</v>
      </c>
      <c r="AK25" s="9">
        <f t="shared" si="6"/>
        <v>0</v>
      </c>
      <c r="AL25" s="9">
        <f t="shared" si="7"/>
        <v>0</v>
      </c>
      <c r="AM25" s="9">
        <f t="shared" si="8"/>
        <v>0</v>
      </c>
      <c r="AN25" s="9">
        <f t="shared" si="9"/>
        <v>0</v>
      </c>
      <c r="AO25" s="9">
        <f t="shared" si="10"/>
        <v>0</v>
      </c>
      <c r="AP25" s="9">
        <f t="shared" si="11"/>
        <v>0</v>
      </c>
      <c r="AQ25" s="9">
        <f t="shared" si="12"/>
        <v>0</v>
      </c>
      <c r="AR25" s="9">
        <f t="shared" si="13"/>
        <v>0</v>
      </c>
      <c r="AS25" s="9">
        <f t="shared" si="14"/>
        <v>0</v>
      </c>
      <c r="AT25" s="9">
        <f t="shared" si="15"/>
        <v>0</v>
      </c>
      <c r="AU25" s="9">
        <f t="shared" si="16"/>
        <v>0</v>
      </c>
      <c r="AV25" s="9">
        <f t="shared" si="17"/>
        <v>0</v>
      </c>
      <c r="AW25" s="9">
        <f t="shared" si="18"/>
        <v>0</v>
      </c>
      <c r="AX25" s="9">
        <f t="shared" si="19"/>
        <v>0</v>
      </c>
      <c r="AY25" s="9">
        <f t="shared" si="20"/>
        <v>0</v>
      </c>
      <c r="AZ25" s="9">
        <f t="shared" si="21"/>
        <v>0</v>
      </c>
      <c r="BA25" s="9">
        <f t="shared" si="22"/>
        <v>0</v>
      </c>
      <c r="BB25" s="9">
        <f t="shared" si="23"/>
        <v>0</v>
      </c>
      <c r="BC25" s="9">
        <f t="shared" si="24"/>
        <v>0</v>
      </c>
      <c r="BD25" s="9">
        <f t="shared" si="25"/>
        <v>0</v>
      </c>
      <c r="BE25" s="9">
        <f t="shared" si="26"/>
        <v>0</v>
      </c>
      <c r="BG25" s="9" t="e">
        <f t="shared" si="27"/>
        <v>#N/A</v>
      </c>
      <c r="BH25" s="9" t="e">
        <f t="shared" si="28"/>
        <v>#N/A</v>
      </c>
    </row>
    <row r="26" spans="1:69" ht="13.5" thickBot="1" x14ac:dyDescent="0.25">
      <c r="A26" s="25" t="s">
        <v>75</v>
      </c>
      <c r="B26" s="26">
        <f t="shared" ref="B26" si="29">SUM(AG26:BE26)</f>
        <v>12</v>
      </c>
      <c r="C26" s="27">
        <f t="shared" si="1"/>
        <v>1</v>
      </c>
      <c r="D26" s="14" t="s">
        <v>512</v>
      </c>
      <c r="E26" s="14" t="s">
        <v>513</v>
      </c>
      <c r="F26" s="14" t="s">
        <v>525</v>
      </c>
      <c r="G26" s="14" t="s">
        <v>526</v>
      </c>
      <c r="H26" s="14" t="s">
        <v>514</v>
      </c>
      <c r="I26" s="14" t="s">
        <v>527</v>
      </c>
      <c r="J26" s="14" t="s">
        <v>515</v>
      </c>
      <c r="K26" s="14" t="s">
        <v>516</v>
      </c>
      <c r="L26" s="14" t="s">
        <v>466</v>
      </c>
      <c r="M26" s="14" t="s">
        <v>517</v>
      </c>
      <c r="N26" s="14" t="s">
        <v>528</v>
      </c>
      <c r="O26" s="14" t="s">
        <v>518</v>
      </c>
      <c r="P26" s="14" t="s">
        <v>541</v>
      </c>
      <c r="Q26" s="14" t="s">
        <v>64</v>
      </c>
      <c r="R26" s="14" t="s">
        <v>540</v>
      </c>
      <c r="S26" s="14" t="s">
        <v>520</v>
      </c>
      <c r="T26" s="14" t="s">
        <v>521</v>
      </c>
      <c r="U26" s="14" t="s">
        <v>536</v>
      </c>
      <c r="V26" s="14" t="s">
        <v>542</v>
      </c>
      <c r="W26" s="14" t="s">
        <v>532</v>
      </c>
      <c r="X26" s="14" t="s">
        <v>244</v>
      </c>
      <c r="Y26" s="14" t="s">
        <v>522</v>
      </c>
      <c r="Z26" s="14" t="s">
        <v>523</v>
      </c>
      <c r="AA26" s="14" t="s">
        <v>524</v>
      </c>
      <c r="AB26" s="14" t="s">
        <v>534</v>
      </c>
      <c r="AD26" s="15" t="s">
        <v>244</v>
      </c>
      <c r="AE26" s="60" t="s">
        <v>522</v>
      </c>
      <c r="AG26" s="9">
        <f t="shared" si="2"/>
        <v>0</v>
      </c>
      <c r="AH26" s="9">
        <f t="shared" si="3"/>
        <v>0</v>
      </c>
      <c r="AI26" s="9">
        <f t="shared" si="4"/>
        <v>0</v>
      </c>
      <c r="AJ26" s="9">
        <f t="shared" si="5"/>
        <v>1</v>
      </c>
      <c r="AK26" s="9">
        <f t="shared" si="6"/>
        <v>0</v>
      </c>
      <c r="AL26" s="9">
        <f t="shared" si="7"/>
        <v>0</v>
      </c>
      <c r="AM26" s="9">
        <f t="shared" si="8"/>
        <v>1</v>
      </c>
      <c r="AN26" s="9">
        <f t="shared" si="9"/>
        <v>1</v>
      </c>
      <c r="AO26" s="9">
        <f t="shared" si="10"/>
        <v>0</v>
      </c>
      <c r="AP26" s="9">
        <f t="shared" si="11"/>
        <v>0</v>
      </c>
      <c r="AQ26" s="9">
        <f t="shared" si="12"/>
        <v>1</v>
      </c>
      <c r="AR26" s="9">
        <f t="shared" si="13"/>
        <v>1</v>
      </c>
      <c r="AS26" s="9">
        <f t="shared" si="14"/>
        <v>0</v>
      </c>
      <c r="AT26" s="9">
        <f t="shared" si="15"/>
        <v>1</v>
      </c>
      <c r="AU26" s="9">
        <f t="shared" si="16"/>
        <v>1</v>
      </c>
      <c r="AV26" s="9">
        <f t="shared" si="17"/>
        <v>1</v>
      </c>
      <c r="AW26" s="9">
        <f t="shared" si="18"/>
        <v>1</v>
      </c>
      <c r="AX26" s="9">
        <f t="shared" si="19"/>
        <v>0</v>
      </c>
      <c r="AY26" s="9">
        <f t="shared" si="20"/>
        <v>0</v>
      </c>
      <c r="AZ26" s="9">
        <f t="shared" si="21"/>
        <v>1</v>
      </c>
      <c r="BA26" s="9">
        <f t="shared" si="22"/>
        <v>1</v>
      </c>
      <c r="BB26" s="9">
        <f t="shared" si="23"/>
        <v>0</v>
      </c>
      <c r="BC26" s="9">
        <f t="shared" si="24"/>
        <v>0</v>
      </c>
      <c r="BD26" s="9">
        <f t="shared" si="25"/>
        <v>0</v>
      </c>
      <c r="BE26" s="9">
        <f t="shared" si="26"/>
        <v>1</v>
      </c>
      <c r="BG26" s="9">
        <f t="shared" si="27"/>
        <v>1</v>
      </c>
      <c r="BH26" s="9" t="e">
        <f t="shared" si="28"/>
        <v>#N/A</v>
      </c>
    </row>
    <row r="27" spans="1:69" x14ac:dyDescent="0.2">
      <c r="A27" s="9" t="s">
        <v>508</v>
      </c>
    </row>
    <row r="28" spans="1:69" x14ac:dyDescent="0.2">
      <c r="A28" s="10"/>
      <c r="B28" s="9" t="s">
        <v>74</v>
      </c>
      <c r="C28" s="9" t="s">
        <v>73</v>
      </c>
      <c r="D28" s="18" t="s">
        <v>398</v>
      </c>
      <c r="E28" s="18" t="s">
        <v>537</v>
      </c>
      <c r="F28" s="18" t="s">
        <v>65</v>
      </c>
      <c r="G28" s="18" t="s">
        <v>526</v>
      </c>
      <c r="H28" s="18" t="s">
        <v>353</v>
      </c>
      <c r="I28" s="18" t="s">
        <v>224</v>
      </c>
      <c r="J28" s="18" t="s">
        <v>515</v>
      </c>
      <c r="K28" s="18" t="s">
        <v>516</v>
      </c>
      <c r="L28" s="18" t="s">
        <v>535</v>
      </c>
      <c r="M28" s="18" t="s">
        <v>308</v>
      </c>
      <c r="N28" s="18" t="s">
        <v>528</v>
      </c>
      <c r="O28" s="18" t="s">
        <v>518</v>
      </c>
      <c r="P28" s="18" t="s">
        <v>387</v>
      </c>
      <c r="Q28" s="18" t="s">
        <v>64</v>
      </c>
      <c r="R28" s="18" t="s">
        <v>540</v>
      </c>
      <c r="S28" s="18" t="s">
        <v>520</v>
      </c>
      <c r="T28" s="18" t="s">
        <v>521</v>
      </c>
      <c r="U28" s="18" t="s">
        <v>154</v>
      </c>
      <c r="V28" s="18" t="s">
        <v>531</v>
      </c>
      <c r="W28" s="18" t="s">
        <v>532</v>
      </c>
      <c r="X28" s="18" t="s">
        <v>244</v>
      </c>
      <c r="Y28" s="18" t="s">
        <v>190</v>
      </c>
      <c r="Z28" s="18" t="s">
        <v>533</v>
      </c>
      <c r="AA28" s="18" t="s">
        <v>132</v>
      </c>
      <c r="AB28" s="18" t="s">
        <v>534</v>
      </c>
    </row>
    <row r="29" spans="1:69" x14ac:dyDescent="0.2">
      <c r="A29" s="10"/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>
        <v>1</v>
      </c>
      <c r="W29" s="9">
        <v>1</v>
      </c>
      <c r="X29" s="9">
        <v>1</v>
      </c>
      <c r="Y29" s="9">
        <v>1</v>
      </c>
      <c r="Z29" s="9">
        <v>1</v>
      </c>
      <c r="AA29" s="9">
        <v>1</v>
      </c>
      <c r="AB29" s="9">
        <v>1</v>
      </c>
    </row>
  </sheetData>
  <conditionalFormatting sqref="D3:D9 D10:AB26">
    <cfRule type="cellIs" dxfId="74" priority="51" operator="notEqual">
      <formula>D$28</formula>
    </cfRule>
  </conditionalFormatting>
  <conditionalFormatting sqref="E3:E9">
    <cfRule type="cellIs" dxfId="73" priority="50" operator="notEqual">
      <formula>E$28</formula>
    </cfRule>
  </conditionalFormatting>
  <conditionalFormatting sqref="F3:F9">
    <cfRule type="cellIs" dxfId="72" priority="49" operator="notEqual">
      <formula>F$28</formula>
    </cfRule>
  </conditionalFormatting>
  <conditionalFormatting sqref="G3:G9">
    <cfRule type="cellIs" dxfId="71" priority="48" operator="notEqual">
      <formula>G$28</formula>
    </cfRule>
  </conditionalFormatting>
  <conditionalFormatting sqref="H3:H9">
    <cfRule type="cellIs" dxfId="70" priority="47" operator="notEqual">
      <formula>H$28</formula>
    </cfRule>
  </conditionalFormatting>
  <conditionalFormatting sqref="I3:I9">
    <cfRule type="cellIs" dxfId="69" priority="46" operator="notEqual">
      <formula>I$28</formula>
    </cfRule>
  </conditionalFormatting>
  <conditionalFormatting sqref="S3:S9">
    <cfRule type="cellIs" dxfId="68" priority="45" operator="notEqual">
      <formula>S$28</formula>
    </cfRule>
  </conditionalFormatting>
  <conditionalFormatting sqref="T3:T9">
    <cfRule type="cellIs" dxfId="67" priority="44" operator="notEqual">
      <formula>T$28</formula>
    </cfRule>
  </conditionalFormatting>
  <conditionalFormatting sqref="U3:U9">
    <cfRule type="cellIs" dxfId="66" priority="43" operator="notEqual">
      <formula>U$28</formula>
    </cfRule>
  </conditionalFormatting>
  <conditionalFormatting sqref="V3:V9">
    <cfRule type="cellIs" dxfId="65" priority="42" operator="notEqual">
      <formula>V$28</formula>
    </cfRule>
  </conditionalFormatting>
  <conditionalFormatting sqref="W3:W9">
    <cfRule type="cellIs" dxfId="64" priority="41" operator="notEqual">
      <formula>W$28</formula>
    </cfRule>
  </conditionalFormatting>
  <conditionalFormatting sqref="X3:X9">
    <cfRule type="cellIs" dxfId="63" priority="40" operator="notEqual">
      <formula>X$28</formula>
    </cfRule>
  </conditionalFormatting>
  <conditionalFormatting sqref="Y3:Y9">
    <cfRule type="cellIs" dxfId="62" priority="39" operator="notEqual">
      <formula>Y$28</formula>
    </cfRule>
  </conditionalFormatting>
  <conditionalFormatting sqref="Z3:Z9">
    <cfRule type="cellIs" dxfId="61" priority="38" operator="notEqual">
      <formula>Z$28</formula>
    </cfRule>
  </conditionalFormatting>
  <conditionalFormatting sqref="AA3:AA9">
    <cfRule type="cellIs" dxfId="60" priority="37" operator="notEqual">
      <formula>AA$28</formula>
    </cfRule>
  </conditionalFormatting>
  <conditionalFormatting sqref="J3:J9">
    <cfRule type="cellIs" dxfId="59" priority="21" operator="notEqual">
      <formula>J$28</formula>
    </cfRule>
  </conditionalFormatting>
  <conditionalFormatting sqref="K3:K9">
    <cfRule type="cellIs" dxfId="58" priority="20" operator="notEqual">
      <formula>K$28</formula>
    </cfRule>
  </conditionalFormatting>
  <conditionalFormatting sqref="L3:L9">
    <cfRule type="cellIs" dxfId="57" priority="19" operator="notEqual">
      <formula>L$28</formula>
    </cfRule>
  </conditionalFormatting>
  <conditionalFormatting sqref="M3:M9">
    <cfRule type="cellIs" dxfId="56" priority="18" operator="notEqual">
      <formula>M$28</formula>
    </cfRule>
  </conditionalFormatting>
  <conditionalFormatting sqref="N3:N9">
    <cfRule type="cellIs" dxfId="55" priority="17" operator="notEqual">
      <formula>N$28</formula>
    </cfRule>
  </conditionalFormatting>
  <conditionalFormatting sqref="O3:O9">
    <cfRule type="cellIs" dxfId="54" priority="16" operator="notEqual">
      <formula>O$28</formula>
    </cfRule>
  </conditionalFormatting>
  <conditionalFormatting sqref="P3:P9">
    <cfRule type="cellIs" dxfId="53" priority="15" operator="notEqual">
      <formula>P$28</formula>
    </cfRule>
  </conditionalFormatting>
  <conditionalFormatting sqref="Q3:Q9">
    <cfRule type="cellIs" dxfId="52" priority="14" operator="notEqual">
      <formula>Q$28</formula>
    </cfRule>
  </conditionalFormatting>
  <conditionalFormatting sqref="R3:R9">
    <cfRule type="cellIs" dxfId="51" priority="13" operator="notEqual">
      <formula>R$28</formula>
    </cfRule>
  </conditionalFormatting>
  <conditionalFormatting sqref="AB3:AB9">
    <cfRule type="cellIs" dxfId="50" priority="2" operator="notEqual">
      <formula>AB$28</formula>
    </cfRule>
  </conditionalFormatting>
  <pageMargins left="0.7" right="0.7" top="0.75" bottom="0.75" header="0.3" footer="0.3"/>
  <pageSetup scale="2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29"/>
  <sheetViews>
    <sheetView zoomScaleNormal="100" workbookViewId="0">
      <selection activeCell="F1" sqref="F1"/>
    </sheetView>
  </sheetViews>
  <sheetFormatPr defaultRowHeight="12.75" x14ac:dyDescent="0.2"/>
  <cols>
    <col min="1" max="1" width="16.7109375" style="28" customWidth="1"/>
    <col min="2" max="2" width="6.85546875" style="9" bestFit="1" customWidth="1"/>
    <col min="3" max="3" width="5.140625" style="9" bestFit="1" customWidth="1"/>
    <col min="4" max="4" width="8.28515625" style="9" bestFit="1" customWidth="1"/>
    <col min="5" max="5" width="9.140625" style="9" bestFit="1" customWidth="1"/>
    <col min="6" max="6" width="8.42578125" style="9" bestFit="1" customWidth="1"/>
    <col min="7" max="7" width="9.5703125" style="9" bestFit="1" customWidth="1"/>
    <col min="8" max="8" width="10.140625" style="9" bestFit="1" customWidth="1"/>
    <col min="9" max="9" width="9.7109375" style="9" bestFit="1" customWidth="1"/>
    <col min="10" max="10" width="9.140625" style="9" bestFit="1" customWidth="1"/>
    <col min="11" max="12" width="10.42578125" style="9" bestFit="1" customWidth="1"/>
    <col min="13" max="13" width="10.7109375" style="9" bestFit="1" customWidth="1"/>
    <col min="14" max="14" width="7.42578125" style="9" bestFit="1" customWidth="1"/>
    <col min="15" max="15" width="10.7109375" style="9" bestFit="1" customWidth="1"/>
    <col min="16" max="16" width="8.42578125" style="9" bestFit="1" customWidth="1"/>
    <col min="17" max="17" width="10.140625" style="9" bestFit="1" customWidth="1"/>
    <col min="18" max="18" width="8.85546875" style="9" bestFit="1" customWidth="1"/>
    <col min="19" max="19" width="11.140625" style="9" bestFit="1" customWidth="1"/>
    <col min="20" max="20" width="8.5703125" style="9" bestFit="1" customWidth="1"/>
    <col min="21" max="21" width="9.42578125" style="9" bestFit="1" customWidth="1"/>
    <col min="22" max="22" width="9.5703125" style="9" bestFit="1" customWidth="1"/>
    <col min="23" max="23" width="9.85546875" style="9" bestFit="1" customWidth="1"/>
    <col min="24" max="24" width="9.42578125" style="9" bestFit="1" customWidth="1"/>
    <col min="25" max="25" width="8.42578125" style="9" bestFit="1" customWidth="1"/>
    <col min="26" max="26" width="8.28515625" style="9" bestFit="1" customWidth="1"/>
    <col min="27" max="27" width="9.42578125" style="9" bestFit="1" customWidth="1"/>
    <col min="28" max="28" width="8" style="9" bestFit="1" customWidth="1"/>
    <col min="29" max="29" width="2.7109375" style="9" customWidth="1"/>
    <col min="30" max="31" width="11.140625" style="9" bestFit="1" customWidth="1"/>
    <col min="32" max="32" width="2.7109375" style="9" customWidth="1"/>
    <col min="33" max="33" width="2" style="9" bestFit="1" customWidth="1"/>
    <col min="34" max="34" width="4" style="9" bestFit="1" customWidth="1"/>
    <col min="35" max="56" width="2" style="9" bestFit="1" customWidth="1"/>
    <col min="57" max="57" width="4" style="9" bestFit="1" customWidth="1"/>
    <col min="58" max="58" width="2.7109375" style="9" customWidth="1"/>
    <col min="59" max="60" width="5.5703125" style="9" bestFit="1" customWidth="1"/>
    <col min="61" max="61" width="2.7109375" style="10" customWidth="1"/>
    <col min="62" max="62" width="11.140625" style="64" bestFit="1" customWidth="1"/>
    <col min="63" max="63" width="4" style="10" bestFit="1" customWidth="1"/>
    <col min="64" max="64" width="1.7109375" style="10" customWidth="1"/>
    <col min="65" max="65" width="9.140625" style="10"/>
    <col min="66" max="66" width="4" style="10" bestFit="1" customWidth="1"/>
    <col min="67" max="67" width="1.7109375" style="10" customWidth="1"/>
    <col min="68" max="68" width="9.140625" style="10"/>
    <col min="69" max="69" width="4" style="10" bestFit="1" customWidth="1"/>
    <col min="70" max="70" width="1.7109375" style="10" customWidth="1"/>
    <col min="71" max="16384" width="9.140625" style="10"/>
  </cols>
  <sheetData>
    <row r="1" spans="1:72" ht="15" x14ac:dyDescent="0.25">
      <c r="A1" s="29" t="s">
        <v>545</v>
      </c>
      <c r="B1" s="8"/>
    </row>
    <row r="2" spans="1:72" ht="13.5" thickBot="1" x14ac:dyDescent="0.25">
      <c r="A2" s="8"/>
      <c r="B2" s="8" t="s">
        <v>20</v>
      </c>
      <c r="C2" s="8" t="s">
        <v>21</v>
      </c>
      <c r="AD2" s="8" t="s">
        <v>21</v>
      </c>
    </row>
    <row r="3" spans="1:72" x14ac:dyDescent="0.2">
      <c r="A3" s="11" t="s">
        <v>0</v>
      </c>
      <c r="B3" s="12" t="s">
        <v>355</v>
      </c>
      <c r="C3" s="13">
        <f t="shared" ref="C3:C26" si="0">COUNT(BG3:BH3)</f>
        <v>0</v>
      </c>
      <c r="D3" s="14" t="s">
        <v>23</v>
      </c>
      <c r="E3" s="14" t="s">
        <v>23</v>
      </c>
      <c r="F3" s="14" t="s">
        <v>23</v>
      </c>
      <c r="G3" s="14" t="s">
        <v>23</v>
      </c>
      <c r="H3" s="14" t="s">
        <v>23</v>
      </c>
      <c r="I3" s="14" t="s">
        <v>23</v>
      </c>
      <c r="J3" s="14" t="s">
        <v>23</v>
      </c>
      <c r="K3" s="14" t="s">
        <v>23</v>
      </c>
      <c r="L3" s="14" t="s">
        <v>23</v>
      </c>
      <c r="M3" s="14" t="s">
        <v>23</v>
      </c>
      <c r="N3" s="14" t="s">
        <v>23</v>
      </c>
      <c r="O3" s="14" t="s">
        <v>23</v>
      </c>
      <c r="P3" s="14" t="s">
        <v>23</v>
      </c>
      <c r="Q3" s="14" t="s">
        <v>23</v>
      </c>
      <c r="R3" s="14" t="s">
        <v>23</v>
      </c>
      <c r="S3" s="14" t="s">
        <v>23</v>
      </c>
      <c r="T3" s="14" t="s">
        <v>23</v>
      </c>
      <c r="U3" s="14" t="s">
        <v>23</v>
      </c>
      <c r="V3" s="14" t="s">
        <v>23</v>
      </c>
      <c r="W3" s="14" t="s">
        <v>23</v>
      </c>
      <c r="X3" s="14" t="s">
        <v>23</v>
      </c>
      <c r="Y3" s="14" t="s">
        <v>23</v>
      </c>
      <c r="Z3" s="14" t="s">
        <v>23</v>
      </c>
      <c r="AA3" s="14" t="s">
        <v>23</v>
      </c>
      <c r="AB3" s="14" t="s">
        <v>23</v>
      </c>
      <c r="AD3" s="60" t="s">
        <v>23</v>
      </c>
      <c r="AE3" s="60" t="s">
        <v>23</v>
      </c>
      <c r="AG3" s="9">
        <f t="shared" ref="AG3:AG26" si="1">IF(D3=$D$28,1,0)</f>
        <v>0</v>
      </c>
      <c r="AH3" s="9">
        <f t="shared" ref="AH3:AH25" si="2">IF(E3=$E$28,1,0)</f>
        <v>0</v>
      </c>
      <c r="AI3" s="9">
        <f t="shared" ref="AI3:AI26" si="3">IF(F3=$F$28,1,0)</f>
        <v>0</v>
      </c>
      <c r="AJ3" s="9">
        <f t="shared" ref="AJ3:AJ26" si="4">IF(G3=$G$28,1,0)</f>
        <v>0</v>
      </c>
      <c r="AK3" s="9">
        <f t="shared" ref="AK3:AK26" si="5">IF(H3=$H$28,1,0)</f>
        <v>0</v>
      </c>
      <c r="AL3" s="9">
        <f t="shared" ref="AL3:AL26" si="6">IF(I3=$I$28,1,0)</f>
        <v>0</v>
      </c>
      <c r="AM3" s="9">
        <f t="shared" ref="AM3:AM26" si="7">IF(J3=$J$28,1,0)</f>
        <v>0</v>
      </c>
      <c r="AN3" s="9">
        <f t="shared" ref="AN3:AN26" si="8">IF(K3=$K$28,1,0)</f>
        <v>0</v>
      </c>
      <c r="AO3" s="9">
        <f t="shared" ref="AO3:AO26" si="9">IF(L3=$L$28,1,0)</f>
        <v>0</v>
      </c>
      <c r="AP3" s="9">
        <f t="shared" ref="AP3:AP26" si="10">IF(M3=$M$28,1,0)</f>
        <v>0</v>
      </c>
      <c r="AQ3" s="9">
        <f t="shared" ref="AQ3:AQ26" si="11">IF(N3=$N$28,1,0)</f>
        <v>0</v>
      </c>
      <c r="AR3" s="9">
        <f t="shared" ref="AR3:AR26" si="12">IF(O3=$O$28,1,0)</f>
        <v>0</v>
      </c>
      <c r="AS3" s="9">
        <f t="shared" ref="AS3:AS26" si="13">IF(P3=$P$28,1,0)</f>
        <v>0</v>
      </c>
      <c r="AT3" s="9">
        <f t="shared" ref="AT3:AT26" si="14">IF(Q3=$Q$28,1,0)</f>
        <v>0</v>
      </c>
      <c r="AU3" s="9">
        <f t="shared" ref="AU3:AU26" si="15">IF(R3=$R$28,1,0)</f>
        <v>0</v>
      </c>
      <c r="AV3" s="9">
        <f t="shared" ref="AV3:AV26" si="16">IF(S3=$S$28,1,0)</f>
        <v>0</v>
      </c>
      <c r="AW3" s="9">
        <f t="shared" ref="AW3:AW26" si="17">IF(T3=$T$28,1,0)</f>
        <v>0</v>
      </c>
      <c r="AX3" s="9">
        <f t="shared" ref="AX3:AX26" si="18">IF(U3=$U$28,1,0)</f>
        <v>0</v>
      </c>
      <c r="AY3" s="9">
        <f t="shared" ref="AY3:AY26" si="19">IF(V3=$V$28,1,0)</f>
        <v>0</v>
      </c>
      <c r="AZ3" s="9">
        <f t="shared" ref="AZ3:AZ26" si="20">IF(W3=$W$28,1,0)</f>
        <v>0</v>
      </c>
      <c r="BA3" s="9">
        <f t="shared" ref="BA3:BA26" si="21">IF(X3=$X$28,1,0)</f>
        <v>0</v>
      </c>
      <c r="BB3" s="9">
        <f t="shared" ref="BB3:BB26" si="22">IF(Y3=$Y$28,1,0)</f>
        <v>0</v>
      </c>
      <c r="BC3" s="9">
        <f t="shared" ref="BC3:BC26" si="23">IF(Z3=$Z$28,1,0)</f>
        <v>0</v>
      </c>
      <c r="BD3" s="9">
        <f t="shared" ref="BD3:BD26" si="24">IF(AA3=$AA$28,1,0)</f>
        <v>0</v>
      </c>
      <c r="BE3" s="9">
        <f t="shared" ref="BE3:BE25" si="25">IF(AB3=$AB$28,1,0)</f>
        <v>0</v>
      </c>
      <c r="BG3" s="9" t="e">
        <f t="shared" ref="BG3:BG26" si="26">HLOOKUP(AD3,$D$28:$AB$29,2,FALSE)</f>
        <v>#N/A</v>
      </c>
      <c r="BH3" s="9" t="e">
        <f t="shared" ref="BH3:BH26" si="27">HLOOKUP(AE3,$D$28:$AB$29,2,FALSE)</f>
        <v>#N/A</v>
      </c>
      <c r="BJ3" s="24"/>
      <c r="BK3" s="57">
        <v>0</v>
      </c>
      <c r="BM3" s="24"/>
      <c r="BN3" s="57">
        <v>0</v>
      </c>
      <c r="BP3" s="24"/>
      <c r="BQ3" s="57">
        <v>0</v>
      </c>
      <c r="BS3" s="24"/>
      <c r="BT3" s="57">
        <v>0</v>
      </c>
    </row>
    <row r="4" spans="1:72" x14ac:dyDescent="0.2">
      <c r="A4" s="17" t="s">
        <v>1</v>
      </c>
      <c r="B4" s="18" t="s">
        <v>355</v>
      </c>
      <c r="C4" s="19">
        <f t="shared" si="0"/>
        <v>0</v>
      </c>
      <c r="D4" s="14" t="s">
        <v>23</v>
      </c>
      <c r="E4" s="14" t="s">
        <v>23</v>
      </c>
      <c r="F4" s="14" t="s">
        <v>23</v>
      </c>
      <c r="G4" s="14" t="s">
        <v>23</v>
      </c>
      <c r="H4" s="14" t="s">
        <v>23</v>
      </c>
      <c r="I4" s="14" t="s">
        <v>23</v>
      </c>
      <c r="J4" s="14" t="s">
        <v>23</v>
      </c>
      <c r="K4" s="14" t="s">
        <v>23</v>
      </c>
      <c r="L4" s="14" t="s">
        <v>23</v>
      </c>
      <c r="M4" s="14" t="s">
        <v>23</v>
      </c>
      <c r="N4" s="14" t="s">
        <v>23</v>
      </c>
      <c r="O4" s="14" t="s">
        <v>23</v>
      </c>
      <c r="P4" s="14" t="s">
        <v>23</v>
      </c>
      <c r="Q4" s="14" t="s">
        <v>23</v>
      </c>
      <c r="R4" s="14" t="s">
        <v>23</v>
      </c>
      <c r="S4" s="14" t="s">
        <v>23</v>
      </c>
      <c r="T4" s="14" t="s">
        <v>23</v>
      </c>
      <c r="U4" s="14" t="s">
        <v>23</v>
      </c>
      <c r="V4" s="14" t="s">
        <v>23</v>
      </c>
      <c r="W4" s="14" t="s">
        <v>23</v>
      </c>
      <c r="X4" s="14" t="s">
        <v>23</v>
      </c>
      <c r="Y4" s="14" t="s">
        <v>23</v>
      </c>
      <c r="Z4" s="14" t="s">
        <v>23</v>
      </c>
      <c r="AA4" s="14" t="s">
        <v>23</v>
      </c>
      <c r="AB4" s="14" t="s">
        <v>23</v>
      </c>
      <c r="AD4" s="60" t="s">
        <v>23</v>
      </c>
      <c r="AE4" s="60" t="s">
        <v>23</v>
      </c>
      <c r="AG4" s="9">
        <f t="shared" si="1"/>
        <v>0</v>
      </c>
      <c r="AH4" s="9">
        <f t="shared" si="2"/>
        <v>0</v>
      </c>
      <c r="AI4" s="9">
        <f t="shared" si="3"/>
        <v>0</v>
      </c>
      <c r="AJ4" s="9">
        <f t="shared" si="4"/>
        <v>0</v>
      </c>
      <c r="AK4" s="9">
        <f t="shared" si="5"/>
        <v>0</v>
      </c>
      <c r="AL4" s="9">
        <f t="shared" si="6"/>
        <v>0</v>
      </c>
      <c r="AM4" s="9">
        <f t="shared" si="7"/>
        <v>0</v>
      </c>
      <c r="AN4" s="9">
        <f t="shared" si="8"/>
        <v>0</v>
      </c>
      <c r="AO4" s="9">
        <f t="shared" si="9"/>
        <v>0</v>
      </c>
      <c r="AP4" s="9">
        <f t="shared" si="10"/>
        <v>0</v>
      </c>
      <c r="AQ4" s="9">
        <f t="shared" si="11"/>
        <v>0</v>
      </c>
      <c r="AR4" s="9">
        <f t="shared" si="12"/>
        <v>0</v>
      </c>
      <c r="AS4" s="9">
        <f t="shared" si="13"/>
        <v>0</v>
      </c>
      <c r="AT4" s="9">
        <f t="shared" si="14"/>
        <v>0</v>
      </c>
      <c r="AU4" s="9">
        <f t="shared" si="15"/>
        <v>0</v>
      </c>
      <c r="AV4" s="9">
        <f t="shared" si="16"/>
        <v>0</v>
      </c>
      <c r="AW4" s="9">
        <f t="shared" si="17"/>
        <v>0</v>
      </c>
      <c r="AX4" s="9">
        <f t="shared" si="18"/>
        <v>0</v>
      </c>
      <c r="AY4" s="9">
        <f t="shared" si="19"/>
        <v>0</v>
      </c>
      <c r="AZ4" s="9">
        <f t="shared" si="20"/>
        <v>0</v>
      </c>
      <c r="BA4" s="9">
        <f t="shared" si="21"/>
        <v>0</v>
      </c>
      <c r="BB4" s="9">
        <f t="shared" si="22"/>
        <v>0</v>
      </c>
      <c r="BC4" s="9">
        <f t="shared" si="23"/>
        <v>0</v>
      </c>
      <c r="BD4" s="9">
        <f t="shared" si="24"/>
        <v>0</v>
      </c>
      <c r="BE4" s="9">
        <f t="shared" si="25"/>
        <v>0</v>
      </c>
      <c r="BG4" s="9" t="e">
        <f t="shared" si="26"/>
        <v>#N/A</v>
      </c>
      <c r="BH4" s="9" t="e">
        <f t="shared" si="27"/>
        <v>#N/A</v>
      </c>
      <c r="BJ4" s="23"/>
      <c r="BK4" s="58">
        <v>0</v>
      </c>
      <c r="BM4" s="23"/>
      <c r="BN4" s="58">
        <v>0</v>
      </c>
      <c r="BP4" s="23"/>
      <c r="BQ4" s="58">
        <v>0</v>
      </c>
      <c r="BS4" s="23"/>
      <c r="BT4" s="58">
        <v>0</v>
      </c>
    </row>
    <row r="5" spans="1:72" x14ac:dyDescent="0.2">
      <c r="A5" s="17" t="s">
        <v>2</v>
      </c>
      <c r="B5" s="18">
        <f t="shared" ref="B5:B23" si="28">SUM(AG5:BE5)</f>
        <v>17</v>
      </c>
      <c r="C5" s="19">
        <f t="shared" si="0"/>
        <v>2</v>
      </c>
      <c r="D5" s="14" t="s">
        <v>204</v>
      </c>
      <c r="E5" s="14" t="s">
        <v>547</v>
      </c>
      <c r="F5" s="14" t="s">
        <v>548</v>
      </c>
      <c r="G5" s="14" t="s">
        <v>549</v>
      </c>
      <c r="H5" s="14" t="s">
        <v>478</v>
      </c>
      <c r="I5" s="14" t="s">
        <v>124</v>
      </c>
      <c r="J5" s="14" t="s">
        <v>132</v>
      </c>
      <c r="K5" s="14" t="s">
        <v>550</v>
      </c>
      <c r="L5" s="14" t="s">
        <v>551</v>
      </c>
      <c r="M5" s="14" t="s">
        <v>552</v>
      </c>
      <c r="N5" s="14" t="s">
        <v>553</v>
      </c>
      <c r="O5" s="14" t="s">
        <v>554</v>
      </c>
      <c r="P5" s="14" t="s">
        <v>555</v>
      </c>
      <c r="Q5" s="14" t="s">
        <v>556</v>
      </c>
      <c r="R5" s="14" t="s">
        <v>557</v>
      </c>
      <c r="S5" s="14" t="s">
        <v>558</v>
      </c>
      <c r="T5" s="14" t="s">
        <v>421</v>
      </c>
      <c r="U5" s="14" t="s">
        <v>559</v>
      </c>
      <c r="V5" s="14" t="s">
        <v>560</v>
      </c>
      <c r="W5" s="14" t="s">
        <v>561</v>
      </c>
      <c r="X5" s="14" t="s">
        <v>562</v>
      </c>
      <c r="Y5" s="14" t="s">
        <v>563</v>
      </c>
      <c r="Z5" s="14" t="s">
        <v>564</v>
      </c>
      <c r="AA5" s="14" t="s">
        <v>565</v>
      </c>
      <c r="AB5" s="14" t="s">
        <v>566</v>
      </c>
      <c r="AD5" s="15" t="s">
        <v>132</v>
      </c>
      <c r="AE5" s="15" t="s">
        <v>560</v>
      </c>
      <c r="AG5" s="9">
        <f t="shared" si="1"/>
        <v>1</v>
      </c>
      <c r="AH5" s="9">
        <f t="shared" si="2"/>
        <v>1</v>
      </c>
      <c r="AI5" s="9">
        <f t="shared" si="3"/>
        <v>0</v>
      </c>
      <c r="AJ5" s="9">
        <f t="shared" si="4"/>
        <v>1</v>
      </c>
      <c r="AK5" s="9">
        <f t="shared" si="5"/>
        <v>0</v>
      </c>
      <c r="AL5" s="9">
        <f t="shared" si="6"/>
        <v>0</v>
      </c>
      <c r="AM5" s="9">
        <f t="shared" si="7"/>
        <v>1</v>
      </c>
      <c r="AN5" s="9">
        <f t="shared" si="8"/>
        <v>1</v>
      </c>
      <c r="AO5" s="9">
        <f t="shared" si="9"/>
        <v>0</v>
      </c>
      <c r="AP5" s="9">
        <f t="shared" si="10"/>
        <v>0</v>
      </c>
      <c r="AQ5" s="9">
        <f t="shared" si="11"/>
        <v>0</v>
      </c>
      <c r="AR5" s="9">
        <f t="shared" si="12"/>
        <v>0</v>
      </c>
      <c r="AS5" s="9">
        <f t="shared" si="13"/>
        <v>1</v>
      </c>
      <c r="AT5" s="9">
        <f t="shared" si="14"/>
        <v>1</v>
      </c>
      <c r="AU5" s="9">
        <f t="shared" si="15"/>
        <v>1</v>
      </c>
      <c r="AV5" s="9">
        <f t="shared" si="16"/>
        <v>1</v>
      </c>
      <c r="AW5" s="9">
        <f t="shared" si="17"/>
        <v>1</v>
      </c>
      <c r="AX5" s="9">
        <f t="shared" si="18"/>
        <v>1</v>
      </c>
      <c r="AY5" s="9">
        <f t="shared" si="19"/>
        <v>1</v>
      </c>
      <c r="AZ5" s="9">
        <f t="shared" si="20"/>
        <v>1</v>
      </c>
      <c r="BA5" s="9">
        <f t="shared" si="21"/>
        <v>1</v>
      </c>
      <c r="BB5" s="9">
        <f t="shared" si="22"/>
        <v>1</v>
      </c>
      <c r="BC5" s="9">
        <f t="shared" si="23"/>
        <v>1</v>
      </c>
      <c r="BD5" s="9">
        <f t="shared" si="24"/>
        <v>0</v>
      </c>
      <c r="BE5" s="9">
        <f t="shared" si="25"/>
        <v>1</v>
      </c>
      <c r="BG5" s="9">
        <f t="shared" si="26"/>
        <v>1</v>
      </c>
      <c r="BH5" s="9">
        <f t="shared" si="27"/>
        <v>1</v>
      </c>
      <c r="BJ5" s="21"/>
      <c r="BK5" s="82">
        <f>BK4-BK3+BJ5</f>
        <v>0</v>
      </c>
      <c r="BM5" s="21"/>
      <c r="BN5" s="82">
        <f>BN4-BN3+BM5</f>
        <v>0</v>
      </c>
      <c r="BP5" s="21"/>
      <c r="BQ5" s="82">
        <f>BQ4-BQ3+BP5</f>
        <v>0</v>
      </c>
      <c r="BS5" s="21"/>
      <c r="BT5" s="82">
        <f>BT4-BT3+BS5</f>
        <v>0</v>
      </c>
    </row>
    <row r="6" spans="1:72" x14ac:dyDescent="0.2">
      <c r="A6" s="17" t="s">
        <v>3</v>
      </c>
      <c r="B6" s="18">
        <f t="shared" si="28"/>
        <v>15</v>
      </c>
      <c r="C6" s="19">
        <f t="shared" si="0"/>
        <v>2</v>
      </c>
      <c r="D6" s="14" t="s">
        <v>204</v>
      </c>
      <c r="E6" s="14" t="s">
        <v>350</v>
      </c>
      <c r="F6" s="14" t="s">
        <v>548</v>
      </c>
      <c r="G6" s="14" t="s">
        <v>549</v>
      </c>
      <c r="H6" s="14" t="s">
        <v>567</v>
      </c>
      <c r="I6" s="14" t="s">
        <v>230</v>
      </c>
      <c r="J6" s="14" t="s">
        <v>568</v>
      </c>
      <c r="K6" s="14" t="s">
        <v>550</v>
      </c>
      <c r="L6" s="14" t="s">
        <v>551</v>
      </c>
      <c r="M6" s="14" t="s">
        <v>552</v>
      </c>
      <c r="N6" s="14" t="s">
        <v>553</v>
      </c>
      <c r="O6" s="14" t="s">
        <v>554</v>
      </c>
      <c r="P6" s="14" t="s">
        <v>555</v>
      </c>
      <c r="Q6" s="14" t="s">
        <v>556</v>
      </c>
      <c r="R6" s="14" t="s">
        <v>557</v>
      </c>
      <c r="S6" s="14" t="s">
        <v>558</v>
      </c>
      <c r="T6" s="14" t="s">
        <v>421</v>
      </c>
      <c r="U6" s="14" t="s">
        <v>559</v>
      </c>
      <c r="V6" s="14" t="s">
        <v>560</v>
      </c>
      <c r="W6" s="14" t="s">
        <v>561</v>
      </c>
      <c r="X6" s="14" t="s">
        <v>154</v>
      </c>
      <c r="Y6" s="14" t="s">
        <v>313</v>
      </c>
      <c r="Z6" s="14" t="s">
        <v>564</v>
      </c>
      <c r="AA6" s="14" t="s">
        <v>565</v>
      </c>
      <c r="AB6" s="14" t="s">
        <v>566</v>
      </c>
      <c r="AD6" s="15" t="s">
        <v>561</v>
      </c>
      <c r="AE6" s="15" t="s">
        <v>556</v>
      </c>
      <c r="AG6" s="9">
        <f t="shared" si="1"/>
        <v>1</v>
      </c>
      <c r="AH6" s="9">
        <f t="shared" si="2"/>
        <v>0</v>
      </c>
      <c r="AI6" s="9">
        <f t="shared" si="3"/>
        <v>0</v>
      </c>
      <c r="AJ6" s="9">
        <f t="shared" si="4"/>
        <v>1</v>
      </c>
      <c r="AK6" s="9">
        <f t="shared" si="5"/>
        <v>1</v>
      </c>
      <c r="AL6" s="9">
        <f t="shared" si="6"/>
        <v>1</v>
      </c>
      <c r="AM6" s="9">
        <f t="shared" si="7"/>
        <v>0</v>
      </c>
      <c r="AN6" s="9">
        <f t="shared" si="8"/>
        <v>1</v>
      </c>
      <c r="AO6" s="9">
        <f t="shared" si="9"/>
        <v>0</v>
      </c>
      <c r="AP6" s="9">
        <f t="shared" si="10"/>
        <v>0</v>
      </c>
      <c r="AQ6" s="9">
        <f t="shared" si="11"/>
        <v>0</v>
      </c>
      <c r="AR6" s="9">
        <f t="shared" si="12"/>
        <v>0</v>
      </c>
      <c r="AS6" s="9">
        <f t="shared" si="13"/>
        <v>1</v>
      </c>
      <c r="AT6" s="9">
        <f t="shared" si="14"/>
        <v>1</v>
      </c>
      <c r="AU6" s="9">
        <f t="shared" si="15"/>
        <v>1</v>
      </c>
      <c r="AV6" s="9">
        <f t="shared" si="16"/>
        <v>1</v>
      </c>
      <c r="AW6" s="9">
        <f t="shared" si="17"/>
        <v>1</v>
      </c>
      <c r="AX6" s="9">
        <f t="shared" si="18"/>
        <v>1</v>
      </c>
      <c r="AY6" s="9">
        <f t="shared" si="19"/>
        <v>1</v>
      </c>
      <c r="AZ6" s="9">
        <f t="shared" si="20"/>
        <v>1</v>
      </c>
      <c r="BA6" s="9">
        <f t="shared" si="21"/>
        <v>0</v>
      </c>
      <c r="BB6" s="9">
        <f t="shared" si="22"/>
        <v>0</v>
      </c>
      <c r="BC6" s="9">
        <f t="shared" si="23"/>
        <v>1</v>
      </c>
      <c r="BD6" s="9">
        <f t="shared" si="24"/>
        <v>0</v>
      </c>
      <c r="BE6" s="9">
        <f t="shared" si="25"/>
        <v>1</v>
      </c>
      <c r="BG6" s="9">
        <f t="shared" si="26"/>
        <v>1</v>
      </c>
      <c r="BH6" s="9">
        <f t="shared" si="27"/>
        <v>1</v>
      </c>
      <c r="BJ6" s="24"/>
      <c r="BK6" s="57">
        <v>0</v>
      </c>
      <c r="BM6" s="24"/>
      <c r="BN6" s="57">
        <v>0</v>
      </c>
      <c r="BP6" s="24"/>
      <c r="BQ6" s="57">
        <v>0</v>
      </c>
      <c r="BS6" s="24"/>
      <c r="BT6" s="57">
        <v>0</v>
      </c>
    </row>
    <row r="7" spans="1:72" x14ac:dyDescent="0.2">
      <c r="A7" s="17" t="s">
        <v>4</v>
      </c>
      <c r="B7" s="18">
        <f t="shared" si="28"/>
        <v>14</v>
      </c>
      <c r="C7" s="19">
        <f t="shared" si="0"/>
        <v>1</v>
      </c>
      <c r="D7" s="14" t="s">
        <v>569</v>
      </c>
      <c r="E7" s="14" t="s">
        <v>547</v>
      </c>
      <c r="F7" s="14" t="s">
        <v>548</v>
      </c>
      <c r="G7" s="14" t="s">
        <v>549</v>
      </c>
      <c r="H7" s="14" t="s">
        <v>567</v>
      </c>
      <c r="I7" s="14" t="s">
        <v>124</v>
      </c>
      <c r="J7" s="14" t="s">
        <v>568</v>
      </c>
      <c r="K7" s="14" t="s">
        <v>550</v>
      </c>
      <c r="L7" s="14" t="s">
        <v>570</v>
      </c>
      <c r="M7" s="14" t="s">
        <v>552</v>
      </c>
      <c r="N7" s="14" t="s">
        <v>553</v>
      </c>
      <c r="O7" s="14" t="s">
        <v>554</v>
      </c>
      <c r="P7" s="14" t="s">
        <v>555</v>
      </c>
      <c r="Q7" s="14" t="s">
        <v>556</v>
      </c>
      <c r="R7" s="14" t="s">
        <v>557</v>
      </c>
      <c r="S7" s="14" t="s">
        <v>558</v>
      </c>
      <c r="T7" s="14" t="s">
        <v>387</v>
      </c>
      <c r="U7" s="14" t="s">
        <v>559</v>
      </c>
      <c r="V7" s="14" t="s">
        <v>235</v>
      </c>
      <c r="W7" s="14" t="s">
        <v>561</v>
      </c>
      <c r="X7" s="14" t="s">
        <v>562</v>
      </c>
      <c r="Y7" s="14" t="s">
        <v>313</v>
      </c>
      <c r="Z7" s="14" t="s">
        <v>373</v>
      </c>
      <c r="AA7" s="14" t="s">
        <v>198</v>
      </c>
      <c r="AB7" s="14" t="s">
        <v>566</v>
      </c>
      <c r="AD7" s="60" t="s">
        <v>552</v>
      </c>
      <c r="AE7" s="15" t="s">
        <v>558</v>
      </c>
      <c r="AG7" s="9">
        <f t="shared" si="1"/>
        <v>0</v>
      </c>
      <c r="AH7" s="9">
        <f t="shared" si="2"/>
        <v>1</v>
      </c>
      <c r="AI7" s="9">
        <f t="shared" si="3"/>
        <v>0</v>
      </c>
      <c r="AJ7" s="9">
        <f t="shared" si="4"/>
        <v>1</v>
      </c>
      <c r="AK7" s="9">
        <f t="shared" si="5"/>
        <v>1</v>
      </c>
      <c r="AL7" s="9">
        <f t="shared" si="6"/>
        <v>0</v>
      </c>
      <c r="AM7" s="9">
        <f t="shared" si="7"/>
        <v>0</v>
      </c>
      <c r="AN7" s="9">
        <f t="shared" si="8"/>
        <v>1</v>
      </c>
      <c r="AO7" s="9">
        <f t="shared" si="9"/>
        <v>1</v>
      </c>
      <c r="AP7" s="9">
        <f t="shared" si="10"/>
        <v>0</v>
      </c>
      <c r="AQ7" s="9">
        <f t="shared" si="11"/>
        <v>0</v>
      </c>
      <c r="AR7" s="9">
        <f t="shared" si="12"/>
        <v>0</v>
      </c>
      <c r="AS7" s="9">
        <f t="shared" si="13"/>
        <v>1</v>
      </c>
      <c r="AT7" s="9">
        <f t="shared" si="14"/>
        <v>1</v>
      </c>
      <c r="AU7" s="9">
        <f t="shared" si="15"/>
        <v>1</v>
      </c>
      <c r="AV7" s="9">
        <f t="shared" si="16"/>
        <v>1</v>
      </c>
      <c r="AW7" s="9">
        <f t="shared" si="17"/>
        <v>0</v>
      </c>
      <c r="AX7" s="9">
        <f t="shared" si="18"/>
        <v>1</v>
      </c>
      <c r="AY7" s="9">
        <f t="shared" si="19"/>
        <v>0</v>
      </c>
      <c r="AZ7" s="9">
        <f t="shared" si="20"/>
        <v>1</v>
      </c>
      <c r="BA7" s="9">
        <f t="shared" si="21"/>
        <v>1</v>
      </c>
      <c r="BB7" s="9">
        <f t="shared" si="22"/>
        <v>0</v>
      </c>
      <c r="BC7" s="9">
        <f t="shared" si="23"/>
        <v>0</v>
      </c>
      <c r="BD7" s="9">
        <f t="shared" si="24"/>
        <v>1</v>
      </c>
      <c r="BE7" s="9">
        <f t="shared" si="25"/>
        <v>1</v>
      </c>
      <c r="BG7" s="9" t="e">
        <f t="shared" si="26"/>
        <v>#N/A</v>
      </c>
      <c r="BH7" s="9">
        <f t="shared" si="27"/>
        <v>1</v>
      </c>
      <c r="BJ7" s="23"/>
      <c r="BK7" s="58">
        <v>0</v>
      </c>
      <c r="BM7" s="23"/>
      <c r="BN7" s="58">
        <v>0</v>
      </c>
      <c r="BP7" s="23"/>
      <c r="BQ7" s="58">
        <v>0</v>
      </c>
      <c r="BS7" s="23"/>
      <c r="BT7" s="58">
        <v>0</v>
      </c>
    </row>
    <row r="8" spans="1:72" x14ac:dyDescent="0.2">
      <c r="A8" s="17" t="s">
        <v>5</v>
      </c>
      <c r="B8" s="18">
        <f t="shared" si="28"/>
        <v>16</v>
      </c>
      <c r="C8" s="19">
        <f t="shared" si="0"/>
        <v>2</v>
      </c>
      <c r="D8" s="14" t="s">
        <v>204</v>
      </c>
      <c r="E8" s="14" t="s">
        <v>547</v>
      </c>
      <c r="F8" s="14" t="s">
        <v>548</v>
      </c>
      <c r="G8" s="14" t="s">
        <v>549</v>
      </c>
      <c r="H8" s="14" t="s">
        <v>567</v>
      </c>
      <c r="I8" s="14" t="s">
        <v>230</v>
      </c>
      <c r="J8" s="14" t="s">
        <v>568</v>
      </c>
      <c r="K8" s="14" t="s">
        <v>550</v>
      </c>
      <c r="L8" s="14" t="s">
        <v>570</v>
      </c>
      <c r="M8" s="14" t="s">
        <v>552</v>
      </c>
      <c r="N8" s="14" t="s">
        <v>553</v>
      </c>
      <c r="O8" s="14" t="s">
        <v>554</v>
      </c>
      <c r="P8" s="14" t="s">
        <v>555</v>
      </c>
      <c r="Q8" s="14" t="s">
        <v>380</v>
      </c>
      <c r="R8" s="14" t="s">
        <v>557</v>
      </c>
      <c r="S8" s="14" t="s">
        <v>558</v>
      </c>
      <c r="T8" s="14" t="s">
        <v>421</v>
      </c>
      <c r="U8" s="14" t="s">
        <v>158</v>
      </c>
      <c r="V8" s="14" t="s">
        <v>560</v>
      </c>
      <c r="W8" s="14" t="s">
        <v>561</v>
      </c>
      <c r="X8" s="14" t="s">
        <v>562</v>
      </c>
      <c r="Y8" s="14" t="s">
        <v>563</v>
      </c>
      <c r="Z8" s="14" t="s">
        <v>564</v>
      </c>
      <c r="AA8" s="14" t="s">
        <v>565</v>
      </c>
      <c r="AB8" s="14" t="s">
        <v>330</v>
      </c>
      <c r="AD8" s="15" t="s">
        <v>563</v>
      </c>
      <c r="AE8" s="15" t="s">
        <v>561</v>
      </c>
      <c r="AG8" s="9">
        <f t="shared" si="1"/>
        <v>1</v>
      </c>
      <c r="AH8" s="9">
        <f t="shared" si="2"/>
        <v>1</v>
      </c>
      <c r="AI8" s="9">
        <f t="shared" si="3"/>
        <v>0</v>
      </c>
      <c r="AJ8" s="9">
        <f t="shared" si="4"/>
        <v>1</v>
      </c>
      <c r="AK8" s="9">
        <f t="shared" si="5"/>
        <v>1</v>
      </c>
      <c r="AL8" s="9">
        <f t="shared" si="6"/>
        <v>1</v>
      </c>
      <c r="AM8" s="9">
        <f t="shared" si="7"/>
        <v>0</v>
      </c>
      <c r="AN8" s="9">
        <f t="shared" si="8"/>
        <v>1</v>
      </c>
      <c r="AO8" s="9">
        <f t="shared" si="9"/>
        <v>1</v>
      </c>
      <c r="AP8" s="9">
        <f t="shared" si="10"/>
        <v>0</v>
      </c>
      <c r="AQ8" s="9">
        <f t="shared" si="11"/>
        <v>0</v>
      </c>
      <c r="AR8" s="9">
        <f t="shared" si="12"/>
        <v>0</v>
      </c>
      <c r="AS8" s="9">
        <f t="shared" si="13"/>
        <v>1</v>
      </c>
      <c r="AT8" s="9">
        <f t="shared" si="14"/>
        <v>0</v>
      </c>
      <c r="AU8" s="9">
        <f t="shared" si="15"/>
        <v>1</v>
      </c>
      <c r="AV8" s="9">
        <f t="shared" si="16"/>
        <v>1</v>
      </c>
      <c r="AW8" s="9">
        <f t="shared" si="17"/>
        <v>1</v>
      </c>
      <c r="AX8" s="9">
        <f t="shared" si="18"/>
        <v>0</v>
      </c>
      <c r="AY8" s="9">
        <f t="shared" si="19"/>
        <v>1</v>
      </c>
      <c r="AZ8" s="9">
        <f t="shared" si="20"/>
        <v>1</v>
      </c>
      <c r="BA8" s="9">
        <f t="shared" si="21"/>
        <v>1</v>
      </c>
      <c r="BB8" s="9">
        <f t="shared" si="22"/>
        <v>1</v>
      </c>
      <c r="BC8" s="9">
        <f t="shared" si="23"/>
        <v>1</v>
      </c>
      <c r="BD8" s="9">
        <f t="shared" si="24"/>
        <v>0</v>
      </c>
      <c r="BE8" s="9">
        <f t="shared" si="25"/>
        <v>0</v>
      </c>
      <c r="BG8" s="9">
        <f t="shared" si="26"/>
        <v>1</v>
      </c>
      <c r="BH8" s="9">
        <f t="shared" si="27"/>
        <v>1</v>
      </c>
      <c r="BJ8" s="21"/>
      <c r="BK8" s="82">
        <f>BK7-BK6+BJ8</f>
        <v>0</v>
      </c>
      <c r="BM8" s="21"/>
      <c r="BN8" s="82">
        <f>BN7-BN6+BM8</f>
        <v>0</v>
      </c>
      <c r="BP8" s="21"/>
      <c r="BQ8" s="82">
        <f>BQ7-BQ6+BP8</f>
        <v>0</v>
      </c>
      <c r="BS8" s="21"/>
      <c r="BT8" s="82">
        <f>BT7-BT6+BS8</f>
        <v>0</v>
      </c>
    </row>
    <row r="9" spans="1:72" x14ac:dyDescent="0.2">
      <c r="A9" s="17" t="s">
        <v>274</v>
      </c>
      <c r="B9" s="18" t="s">
        <v>355</v>
      </c>
      <c r="C9" s="19">
        <f t="shared" si="0"/>
        <v>0</v>
      </c>
      <c r="D9" s="14" t="s">
        <v>23</v>
      </c>
      <c r="E9" s="14" t="s">
        <v>23</v>
      </c>
      <c r="F9" s="14" t="s">
        <v>23</v>
      </c>
      <c r="G9" s="14" t="s">
        <v>23</v>
      </c>
      <c r="H9" s="14" t="s">
        <v>23</v>
      </c>
      <c r="I9" s="14" t="s">
        <v>23</v>
      </c>
      <c r="J9" s="14" t="s">
        <v>23</v>
      </c>
      <c r="K9" s="14" t="s">
        <v>23</v>
      </c>
      <c r="L9" s="14" t="s">
        <v>23</v>
      </c>
      <c r="M9" s="14" t="s">
        <v>23</v>
      </c>
      <c r="N9" s="14" t="s">
        <v>23</v>
      </c>
      <c r="O9" s="14" t="s">
        <v>23</v>
      </c>
      <c r="P9" s="14" t="s">
        <v>23</v>
      </c>
      <c r="Q9" s="14" t="s">
        <v>23</v>
      </c>
      <c r="R9" s="14" t="s">
        <v>23</v>
      </c>
      <c r="S9" s="14" t="s">
        <v>23</v>
      </c>
      <c r="T9" s="14" t="s">
        <v>23</v>
      </c>
      <c r="U9" s="14" t="s">
        <v>23</v>
      </c>
      <c r="V9" s="14" t="s">
        <v>23</v>
      </c>
      <c r="W9" s="14" t="s">
        <v>23</v>
      </c>
      <c r="X9" s="14" t="s">
        <v>23</v>
      </c>
      <c r="Y9" s="14" t="s">
        <v>23</v>
      </c>
      <c r="Z9" s="14" t="s">
        <v>23</v>
      </c>
      <c r="AA9" s="14" t="s">
        <v>23</v>
      </c>
      <c r="AB9" s="14" t="s">
        <v>23</v>
      </c>
      <c r="AD9" s="60" t="s">
        <v>23</v>
      </c>
      <c r="AE9" s="60" t="s">
        <v>23</v>
      </c>
      <c r="AG9" s="9">
        <f t="shared" si="1"/>
        <v>0</v>
      </c>
      <c r="AH9" s="9">
        <f t="shared" si="2"/>
        <v>0</v>
      </c>
      <c r="AI9" s="9">
        <f t="shared" si="3"/>
        <v>0</v>
      </c>
      <c r="AJ9" s="9">
        <f t="shared" si="4"/>
        <v>0</v>
      </c>
      <c r="AK9" s="9">
        <f t="shared" si="5"/>
        <v>0</v>
      </c>
      <c r="AL9" s="9">
        <f t="shared" si="6"/>
        <v>0</v>
      </c>
      <c r="AM9" s="9">
        <f t="shared" si="7"/>
        <v>0</v>
      </c>
      <c r="AN9" s="9">
        <f t="shared" si="8"/>
        <v>0</v>
      </c>
      <c r="AO9" s="9">
        <f t="shared" si="9"/>
        <v>0</v>
      </c>
      <c r="AP9" s="9">
        <f t="shared" si="10"/>
        <v>0</v>
      </c>
      <c r="AQ9" s="9">
        <f t="shared" si="11"/>
        <v>0</v>
      </c>
      <c r="AR9" s="9">
        <f t="shared" si="12"/>
        <v>0</v>
      </c>
      <c r="AS9" s="9">
        <f t="shared" si="13"/>
        <v>0</v>
      </c>
      <c r="AT9" s="9">
        <f t="shared" si="14"/>
        <v>0</v>
      </c>
      <c r="AU9" s="9">
        <f t="shared" si="15"/>
        <v>0</v>
      </c>
      <c r="AV9" s="9">
        <f t="shared" si="16"/>
        <v>0</v>
      </c>
      <c r="AW9" s="9">
        <f t="shared" si="17"/>
        <v>0</v>
      </c>
      <c r="AX9" s="9">
        <f t="shared" si="18"/>
        <v>0</v>
      </c>
      <c r="AY9" s="9">
        <f t="shared" si="19"/>
        <v>0</v>
      </c>
      <c r="AZ9" s="9">
        <f t="shared" si="20"/>
        <v>0</v>
      </c>
      <c r="BA9" s="9">
        <f t="shared" si="21"/>
        <v>0</v>
      </c>
      <c r="BB9" s="9">
        <f t="shared" si="22"/>
        <v>0</v>
      </c>
      <c r="BC9" s="9">
        <f t="shared" si="23"/>
        <v>0</v>
      </c>
      <c r="BD9" s="9">
        <f t="shared" si="24"/>
        <v>0</v>
      </c>
      <c r="BE9" s="9">
        <f t="shared" si="25"/>
        <v>0</v>
      </c>
      <c r="BG9" s="9" t="e">
        <f t="shared" si="26"/>
        <v>#N/A</v>
      </c>
      <c r="BH9" s="9" t="e">
        <f t="shared" si="27"/>
        <v>#N/A</v>
      </c>
      <c r="BJ9" s="24"/>
      <c r="BK9" s="57">
        <v>0</v>
      </c>
      <c r="BM9" s="24"/>
      <c r="BN9" s="57">
        <v>0</v>
      </c>
      <c r="BP9" s="24"/>
      <c r="BQ9" s="57">
        <v>0</v>
      </c>
      <c r="BS9" s="24"/>
      <c r="BT9" s="57">
        <v>0</v>
      </c>
    </row>
    <row r="10" spans="1:72" x14ac:dyDescent="0.2">
      <c r="A10" s="17" t="s">
        <v>6</v>
      </c>
      <c r="B10" s="18">
        <f t="shared" si="28"/>
        <v>13</v>
      </c>
      <c r="C10" s="19">
        <f t="shared" si="0"/>
        <v>1</v>
      </c>
      <c r="D10" s="14" t="s">
        <v>204</v>
      </c>
      <c r="E10" s="14" t="s">
        <v>350</v>
      </c>
      <c r="F10" s="14" t="s">
        <v>548</v>
      </c>
      <c r="G10" s="14" t="s">
        <v>549</v>
      </c>
      <c r="H10" s="14" t="s">
        <v>567</v>
      </c>
      <c r="I10" s="14" t="s">
        <v>124</v>
      </c>
      <c r="J10" s="14" t="s">
        <v>568</v>
      </c>
      <c r="K10" s="14" t="s">
        <v>550</v>
      </c>
      <c r="L10" s="14" t="s">
        <v>570</v>
      </c>
      <c r="M10" s="14" t="s">
        <v>552</v>
      </c>
      <c r="N10" s="14" t="s">
        <v>553</v>
      </c>
      <c r="O10" s="14" t="s">
        <v>554</v>
      </c>
      <c r="P10" s="14" t="s">
        <v>555</v>
      </c>
      <c r="Q10" s="14" t="s">
        <v>556</v>
      </c>
      <c r="R10" s="14" t="s">
        <v>557</v>
      </c>
      <c r="S10" s="14" t="s">
        <v>128</v>
      </c>
      <c r="T10" s="14" t="s">
        <v>387</v>
      </c>
      <c r="U10" s="14" t="s">
        <v>559</v>
      </c>
      <c r="V10" s="14" t="s">
        <v>235</v>
      </c>
      <c r="W10" s="14" t="s">
        <v>561</v>
      </c>
      <c r="X10" s="14" t="s">
        <v>562</v>
      </c>
      <c r="Y10" s="14" t="s">
        <v>563</v>
      </c>
      <c r="Z10" s="14" t="s">
        <v>373</v>
      </c>
      <c r="AA10" s="14" t="s">
        <v>198</v>
      </c>
      <c r="AB10" s="14" t="s">
        <v>330</v>
      </c>
      <c r="AD10" s="15" t="s">
        <v>204</v>
      </c>
      <c r="AE10" s="60" t="s">
        <v>568</v>
      </c>
      <c r="AG10" s="9">
        <f t="shared" si="1"/>
        <v>1</v>
      </c>
      <c r="AH10" s="9">
        <f t="shared" si="2"/>
        <v>0</v>
      </c>
      <c r="AI10" s="9">
        <f t="shared" si="3"/>
        <v>0</v>
      </c>
      <c r="AJ10" s="9">
        <f t="shared" si="4"/>
        <v>1</v>
      </c>
      <c r="AK10" s="9">
        <f t="shared" si="5"/>
        <v>1</v>
      </c>
      <c r="AL10" s="9">
        <f t="shared" si="6"/>
        <v>0</v>
      </c>
      <c r="AM10" s="9">
        <f t="shared" si="7"/>
        <v>0</v>
      </c>
      <c r="AN10" s="9">
        <f t="shared" si="8"/>
        <v>1</v>
      </c>
      <c r="AO10" s="9">
        <f t="shared" si="9"/>
        <v>1</v>
      </c>
      <c r="AP10" s="9">
        <f t="shared" si="10"/>
        <v>0</v>
      </c>
      <c r="AQ10" s="9">
        <f t="shared" si="11"/>
        <v>0</v>
      </c>
      <c r="AR10" s="9">
        <f t="shared" si="12"/>
        <v>0</v>
      </c>
      <c r="AS10" s="9">
        <f t="shared" si="13"/>
        <v>1</v>
      </c>
      <c r="AT10" s="9">
        <f t="shared" si="14"/>
        <v>1</v>
      </c>
      <c r="AU10" s="9">
        <f t="shared" si="15"/>
        <v>1</v>
      </c>
      <c r="AV10" s="9">
        <f t="shared" si="16"/>
        <v>0</v>
      </c>
      <c r="AW10" s="9">
        <f t="shared" si="17"/>
        <v>0</v>
      </c>
      <c r="AX10" s="9">
        <f t="shared" si="18"/>
        <v>1</v>
      </c>
      <c r="AY10" s="9">
        <f t="shared" si="19"/>
        <v>0</v>
      </c>
      <c r="AZ10" s="9">
        <f t="shared" si="20"/>
        <v>1</v>
      </c>
      <c r="BA10" s="9">
        <f t="shared" si="21"/>
        <v>1</v>
      </c>
      <c r="BB10" s="9">
        <f t="shared" si="22"/>
        <v>1</v>
      </c>
      <c r="BC10" s="9">
        <f t="shared" si="23"/>
        <v>0</v>
      </c>
      <c r="BD10" s="9">
        <f t="shared" si="24"/>
        <v>1</v>
      </c>
      <c r="BE10" s="9">
        <f t="shared" si="25"/>
        <v>0</v>
      </c>
      <c r="BG10" s="9">
        <f t="shared" si="26"/>
        <v>1</v>
      </c>
      <c r="BH10" s="9" t="e">
        <f t="shared" si="27"/>
        <v>#N/A</v>
      </c>
      <c r="BJ10" s="23"/>
      <c r="BK10" s="58">
        <v>0</v>
      </c>
      <c r="BM10" s="23"/>
      <c r="BN10" s="58">
        <v>0</v>
      </c>
      <c r="BP10" s="23"/>
      <c r="BQ10" s="58">
        <v>0</v>
      </c>
      <c r="BS10" s="23"/>
      <c r="BT10" s="58">
        <v>0</v>
      </c>
    </row>
    <row r="11" spans="1:72" x14ac:dyDescent="0.2">
      <c r="A11" s="17" t="s">
        <v>7</v>
      </c>
      <c r="B11" s="18">
        <f t="shared" si="28"/>
        <v>10</v>
      </c>
      <c r="C11" s="19">
        <f t="shared" si="0"/>
        <v>1</v>
      </c>
      <c r="D11" s="14" t="s">
        <v>204</v>
      </c>
      <c r="E11" s="14" t="s">
        <v>350</v>
      </c>
      <c r="F11" s="14" t="s">
        <v>548</v>
      </c>
      <c r="G11" s="14" t="s">
        <v>41</v>
      </c>
      <c r="H11" s="14" t="s">
        <v>567</v>
      </c>
      <c r="I11" s="14" t="s">
        <v>124</v>
      </c>
      <c r="J11" s="14" t="s">
        <v>568</v>
      </c>
      <c r="K11" s="14" t="s">
        <v>550</v>
      </c>
      <c r="L11" s="14" t="s">
        <v>551</v>
      </c>
      <c r="M11" s="14" t="s">
        <v>552</v>
      </c>
      <c r="N11" s="14" t="s">
        <v>553</v>
      </c>
      <c r="O11" s="14" t="s">
        <v>554</v>
      </c>
      <c r="P11" s="14" t="s">
        <v>555</v>
      </c>
      <c r="Q11" s="14" t="s">
        <v>556</v>
      </c>
      <c r="R11" s="14" t="s">
        <v>557</v>
      </c>
      <c r="S11" s="14" t="s">
        <v>558</v>
      </c>
      <c r="T11" s="14" t="s">
        <v>387</v>
      </c>
      <c r="U11" s="14" t="s">
        <v>559</v>
      </c>
      <c r="V11" s="14" t="s">
        <v>235</v>
      </c>
      <c r="W11" s="14" t="s">
        <v>561</v>
      </c>
      <c r="X11" s="14" t="s">
        <v>154</v>
      </c>
      <c r="Y11" s="14" t="s">
        <v>313</v>
      </c>
      <c r="Z11" s="14" t="s">
        <v>564</v>
      </c>
      <c r="AA11" s="14" t="s">
        <v>565</v>
      </c>
      <c r="AB11" s="14" t="s">
        <v>330</v>
      </c>
      <c r="AD11" s="15" t="s">
        <v>559</v>
      </c>
      <c r="AE11" s="60" t="s">
        <v>565</v>
      </c>
      <c r="AG11" s="9">
        <f t="shared" si="1"/>
        <v>1</v>
      </c>
      <c r="AH11" s="9">
        <f t="shared" si="2"/>
        <v>0</v>
      </c>
      <c r="AI11" s="9">
        <f t="shared" si="3"/>
        <v>0</v>
      </c>
      <c r="AJ11" s="9">
        <f t="shared" si="4"/>
        <v>0</v>
      </c>
      <c r="AK11" s="9">
        <f t="shared" si="5"/>
        <v>1</v>
      </c>
      <c r="AL11" s="9">
        <f t="shared" si="6"/>
        <v>0</v>
      </c>
      <c r="AM11" s="9">
        <f t="shared" si="7"/>
        <v>0</v>
      </c>
      <c r="AN11" s="9">
        <f t="shared" si="8"/>
        <v>1</v>
      </c>
      <c r="AO11" s="9">
        <f t="shared" si="9"/>
        <v>0</v>
      </c>
      <c r="AP11" s="9">
        <f t="shared" si="10"/>
        <v>0</v>
      </c>
      <c r="AQ11" s="9">
        <f t="shared" si="11"/>
        <v>0</v>
      </c>
      <c r="AR11" s="9">
        <f t="shared" si="12"/>
        <v>0</v>
      </c>
      <c r="AS11" s="9">
        <f t="shared" si="13"/>
        <v>1</v>
      </c>
      <c r="AT11" s="9">
        <f t="shared" si="14"/>
        <v>1</v>
      </c>
      <c r="AU11" s="9">
        <f t="shared" si="15"/>
        <v>1</v>
      </c>
      <c r="AV11" s="9">
        <f t="shared" si="16"/>
        <v>1</v>
      </c>
      <c r="AW11" s="9">
        <f t="shared" si="17"/>
        <v>0</v>
      </c>
      <c r="AX11" s="9">
        <f t="shared" si="18"/>
        <v>1</v>
      </c>
      <c r="AY11" s="9">
        <f t="shared" si="19"/>
        <v>0</v>
      </c>
      <c r="AZ11" s="9">
        <f t="shared" si="20"/>
        <v>1</v>
      </c>
      <c r="BA11" s="9">
        <f t="shared" si="21"/>
        <v>0</v>
      </c>
      <c r="BB11" s="9">
        <f t="shared" si="22"/>
        <v>0</v>
      </c>
      <c r="BC11" s="9">
        <f t="shared" si="23"/>
        <v>1</v>
      </c>
      <c r="BD11" s="9">
        <f t="shared" si="24"/>
        <v>0</v>
      </c>
      <c r="BE11" s="9">
        <f t="shared" si="25"/>
        <v>0</v>
      </c>
      <c r="BG11" s="9">
        <f t="shared" si="26"/>
        <v>1</v>
      </c>
      <c r="BH11" s="9" t="e">
        <f t="shared" si="27"/>
        <v>#N/A</v>
      </c>
      <c r="BJ11" s="21"/>
      <c r="BK11" s="82">
        <f>BK10-BK9+BJ11</f>
        <v>0</v>
      </c>
      <c r="BM11" s="21"/>
      <c r="BN11" s="82">
        <f>BN10-BN9+BM11</f>
        <v>0</v>
      </c>
      <c r="BP11" s="21"/>
      <c r="BQ11" s="82">
        <f>BQ10-BQ9+BP11</f>
        <v>0</v>
      </c>
      <c r="BS11" s="21"/>
      <c r="BT11" s="82">
        <f>BT10-BT9+BS11</f>
        <v>0</v>
      </c>
    </row>
    <row r="12" spans="1:72" x14ac:dyDescent="0.2">
      <c r="A12" s="17" t="s">
        <v>8</v>
      </c>
      <c r="B12" s="18">
        <f t="shared" si="28"/>
        <v>14</v>
      </c>
      <c r="C12" s="19">
        <f t="shared" si="0"/>
        <v>0</v>
      </c>
      <c r="D12" s="14" t="s">
        <v>23</v>
      </c>
      <c r="E12" s="14" t="s">
        <v>547</v>
      </c>
      <c r="F12" s="14" t="s">
        <v>70</v>
      </c>
      <c r="G12" s="14" t="s">
        <v>41</v>
      </c>
      <c r="H12" s="14" t="s">
        <v>567</v>
      </c>
      <c r="I12" s="14" t="s">
        <v>230</v>
      </c>
      <c r="J12" s="14" t="s">
        <v>568</v>
      </c>
      <c r="K12" s="14" t="s">
        <v>353</v>
      </c>
      <c r="L12" s="14" t="s">
        <v>551</v>
      </c>
      <c r="M12" s="14" t="s">
        <v>552</v>
      </c>
      <c r="N12" s="14" t="s">
        <v>553</v>
      </c>
      <c r="O12" s="14" t="s">
        <v>554</v>
      </c>
      <c r="P12" s="14" t="s">
        <v>555</v>
      </c>
      <c r="Q12" s="14" t="s">
        <v>556</v>
      </c>
      <c r="R12" s="14" t="s">
        <v>557</v>
      </c>
      <c r="S12" s="14" t="s">
        <v>558</v>
      </c>
      <c r="T12" s="14" t="s">
        <v>421</v>
      </c>
      <c r="U12" s="14" t="s">
        <v>158</v>
      </c>
      <c r="V12" s="14" t="s">
        <v>560</v>
      </c>
      <c r="W12" s="14" t="s">
        <v>192</v>
      </c>
      <c r="X12" s="14" t="s">
        <v>154</v>
      </c>
      <c r="Y12" s="14" t="s">
        <v>563</v>
      </c>
      <c r="Z12" s="14" t="s">
        <v>564</v>
      </c>
      <c r="AA12" s="14" t="s">
        <v>198</v>
      </c>
      <c r="AB12" s="14" t="s">
        <v>566</v>
      </c>
      <c r="AD12" s="60" t="s">
        <v>552</v>
      </c>
      <c r="AE12" s="60" t="s">
        <v>568</v>
      </c>
      <c r="AG12" s="9">
        <f t="shared" si="1"/>
        <v>0</v>
      </c>
      <c r="AH12" s="9">
        <f t="shared" si="2"/>
        <v>1</v>
      </c>
      <c r="AI12" s="9">
        <f t="shared" si="3"/>
        <v>1</v>
      </c>
      <c r="AJ12" s="9">
        <f t="shared" si="4"/>
        <v>0</v>
      </c>
      <c r="AK12" s="9">
        <f t="shared" si="5"/>
        <v>1</v>
      </c>
      <c r="AL12" s="9">
        <f t="shared" si="6"/>
        <v>1</v>
      </c>
      <c r="AM12" s="9">
        <f t="shared" si="7"/>
        <v>0</v>
      </c>
      <c r="AN12" s="9">
        <f t="shared" si="8"/>
        <v>0</v>
      </c>
      <c r="AO12" s="9">
        <f t="shared" si="9"/>
        <v>0</v>
      </c>
      <c r="AP12" s="9">
        <f t="shared" si="10"/>
        <v>0</v>
      </c>
      <c r="AQ12" s="9">
        <f t="shared" si="11"/>
        <v>0</v>
      </c>
      <c r="AR12" s="9">
        <f t="shared" si="12"/>
        <v>0</v>
      </c>
      <c r="AS12" s="9">
        <f t="shared" si="13"/>
        <v>1</v>
      </c>
      <c r="AT12" s="9">
        <f t="shared" si="14"/>
        <v>1</v>
      </c>
      <c r="AU12" s="9">
        <f t="shared" si="15"/>
        <v>1</v>
      </c>
      <c r="AV12" s="9">
        <f t="shared" si="16"/>
        <v>1</v>
      </c>
      <c r="AW12" s="9">
        <f t="shared" si="17"/>
        <v>1</v>
      </c>
      <c r="AX12" s="9">
        <f t="shared" si="18"/>
        <v>0</v>
      </c>
      <c r="AY12" s="9">
        <f t="shared" si="19"/>
        <v>1</v>
      </c>
      <c r="AZ12" s="9">
        <f t="shared" si="20"/>
        <v>0</v>
      </c>
      <c r="BA12" s="9">
        <f t="shared" si="21"/>
        <v>0</v>
      </c>
      <c r="BB12" s="9">
        <f t="shared" si="22"/>
        <v>1</v>
      </c>
      <c r="BC12" s="9">
        <f t="shared" si="23"/>
        <v>1</v>
      </c>
      <c r="BD12" s="9">
        <f t="shared" si="24"/>
        <v>1</v>
      </c>
      <c r="BE12" s="9">
        <f t="shared" si="25"/>
        <v>1</v>
      </c>
      <c r="BG12" s="9" t="e">
        <f t="shared" si="26"/>
        <v>#N/A</v>
      </c>
      <c r="BH12" s="9" t="e">
        <f t="shared" si="27"/>
        <v>#N/A</v>
      </c>
      <c r="BJ12" s="24"/>
      <c r="BK12" s="57">
        <v>0</v>
      </c>
      <c r="BM12" s="24"/>
      <c r="BN12" s="57">
        <v>0</v>
      </c>
      <c r="BP12" s="24"/>
      <c r="BQ12" s="57">
        <v>0</v>
      </c>
      <c r="BS12" s="24"/>
      <c r="BT12" s="57">
        <v>0</v>
      </c>
    </row>
    <row r="13" spans="1:72" x14ac:dyDescent="0.2">
      <c r="A13" s="17" t="s">
        <v>9</v>
      </c>
      <c r="B13" s="18">
        <f t="shared" si="28"/>
        <v>14</v>
      </c>
      <c r="C13" s="19">
        <f t="shared" si="0"/>
        <v>1</v>
      </c>
      <c r="D13" s="14" t="s">
        <v>23</v>
      </c>
      <c r="E13" s="14" t="s">
        <v>350</v>
      </c>
      <c r="F13" s="14" t="s">
        <v>548</v>
      </c>
      <c r="G13" s="14" t="s">
        <v>41</v>
      </c>
      <c r="H13" s="14" t="s">
        <v>567</v>
      </c>
      <c r="I13" s="14" t="s">
        <v>230</v>
      </c>
      <c r="J13" s="14" t="s">
        <v>568</v>
      </c>
      <c r="K13" s="14" t="s">
        <v>550</v>
      </c>
      <c r="L13" s="14" t="s">
        <v>551</v>
      </c>
      <c r="M13" s="14" t="s">
        <v>552</v>
      </c>
      <c r="N13" s="14" t="s">
        <v>553</v>
      </c>
      <c r="O13" s="14" t="s">
        <v>554</v>
      </c>
      <c r="P13" s="14" t="s">
        <v>555</v>
      </c>
      <c r="Q13" s="14" t="s">
        <v>556</v>
      </c>
      <c r="R13" s="14" t="s">
        <v>557</v>
      </c>
      <c r="S13" s="14" t="s">
        <v>558</v>
      </c>
      <c r="T13" s="14" t="s">
        <v>421</v>
      </c>
      <c r="U13" s="14" t="s">
        <v>559</v>
      </c>
      <c r="V13" s="14" t="s">
        <v>560</v>
      </c>
      <c r="W13" s="14" t="s">
        <v>561</v>
      </c>
      <c r="X13" s="14" t="s">
        <v>154</v>
      </c>
      <c r="Y13" s="14" t="s">
        <v>563</v>
      </c>
      <c r="Z13" s="14" t="s">
        <v>564</v>
      </c>
      <c r="AA13" s="14" t="s">
        <v>198</v>
      </c>
      <c r="AB13" s="14" t="s">
        <v>330</v>
      </c>
      <c r="AD13" s="60" t="s">
        <v>330</v>
      </c>
      <c r="AE13" s="15" t="s">
        <v>198</v>
      </c>
      <c r="AG13" s="9">
        <f t="shared" si="1"/>
        <v>0</v>
      </c>
      <c r="AH13" s="9">
        <f t="shared" si="2"/>
        <v>0</v>
      </c>
      <c r="AI13" s="9">
        <f t="shared" si="3"/>
        <v>0</v>
      </c>
      <c r="AJ13" s="9">
        <f t="shared" si="4"/>
        <v>0</v>
      </c>
      <c r="AK13" s="9">
        <f t="shared" si="5"/>
        <v>1</v>
      </c>
      <c r="AL13" s="9">
        <f t="shared" si="6"/>
        <v>1</v>
      </c>
      <c r="AM13" s="9">
        <f t="shared" si="7"/>
        <v>0</v>
      </c>
      <c r="AN13" s="9">
        <f t="shared" si="8"/>
        <v>1</v>
      </c>
      <c r="AO13" s="9">
        <f t="shared" si="9"/>
        <v>0</v>
      </c>
      <c r="AP13" s="9">
        <f t="shared" si="10"/>
        <v>0</v>
      </c>
      <c r="AQ13" s="9">
        <f t="shared" si="11"/>
        <v>0</v>
      </c>
      <c r="AR13" s="9">
        <f t="shared" si="12"/>
        <v>0</v>
      </c>
      <c r="AS13" s="9">
        <f t="shared" si="13"/>
        <v>1</v>
      </c>
      <c r="AT13" s="9">
        <f t="shared" si="14"/>
        <v>1</v>
      </c>
      <c r="AU13" s="9">
        <f t="shared" si="15"/>
        <v>1</v>
      </c>
      <c r="AV13" s="9">
        <f t="shared" si="16"/>
        <v>1</v>
      </c>
      <c r="AW13" s="9">
        <f t="shared" si="17"/>
        <v>1</v>
      </c>
      <c r="AX13" s="9">
        <f t="shared" si="18"/>
        <v>1</v>
      </c>
      <c r="AY13" s="9">
        <f t="shared" si="19"/>
        <v>1</v>
      </c>
      <c r="AZ13" s="9">
        <f t="shared" si="20"/>
        <v>1</v>
      </c>
      <c r="BA13" s="9">
        <f t="shared" si="21"/>
        <v>0</v>
      </c>
      <c r="BB13" s="9">
        <f t="shared" si="22"/>
        <v>1</v>
      </c>
      <c r="BC13" s="9">
        <f t="shared" si="23"/>
        <v>1</v>
      </c>
      <c r="BD13" s="9">
        <f t="shared" si="24"/>
        <v>1</v>
      </c>
      <c r="BE13" s="9">
        <f t="shared" si="25"/>
        <v>0</v>
      </c>
      <c r="BG13" s="9" t="e">
        <f t="shared" si="26"/>
        <v>#N/A</v>
      </c>
      <c r="BH13" s="9">
        <f t="shared" si="27"/>
        <v>1</v>
      </c>
      <c r="BJ13" s="23"/>
      <c r="BK13" s="58">
        <v>0</v>
      </c>
      <c r="BM13" s="23"/>
      <c r="BN13" s="58">
        <v>0</v>
      </c>
      <c r="BP13" s="23"/>
      <c r="BQ13" s="58">
        <v>0</v>
      </c>
      <c r="BS13" s="23"/>
      <c r="BT13" s="58">
        <v>0</v>
      </c>
    </row>
    <row r="14" spans="1:72" x14ac:dyDescent="0.2">
      <c r="A14" s="17" t="s">
        <v>26</v>
      </c>
      <c r="B14" s="84" t="s">
        <v>24</v>
      </c>
      <c r="C14" s="85" t="s">
        <v>24</v>
      </c>
      <c r="D14" s="14" t="s">
        <v>23</v>
      </c>
      <c r="E14" s="14" t="s">
        <v>23</v>
      </c>
      <c r="F14" s="14" t="s">
        <v>23</v>
      </c>
      <c r="G14" s="14" t="s">
        <v>23</v>
      </c>
      <c r="H14" s="14" t="s">
        <v>23</v>
      </c>
      <c r="I14" s="14" t="s">
        <v>23</v>
      </c>
      <c r="J14" s="14" t="s">
        <v>23</v>
      </c>
      <c r="K14" s="14" t="s">
        <v>23</v>
      </c>
      <c r="L14" s="14" t="s">
        <v>23</v>
      </c>
      <c r="M14" s="14" t="s">
        <v>23</v>
      </c>
      <c r="N14" s="14" t="s">
        <v>23</v>
      </c>
      <c r="O14" s="14" t="s">
        <v>23</v>
      </c>
      <c r="P14" s="14" t="s">
        <v>23</v>
      </c>
      <c r="Q14" s="14" t="s">
        <v>23</v>
      </c>
      <c r="R14" s="14" t="s">
        <v>23</v>
      </c>
      <c r="S14" s="14" t="s">
        <v>23</v>
      </c>
      <c r="T14" s="14" t="s">
        <v>23</v>
      </c>
      <c r="U14" s="14" t="s">
        <v>23</v>
      </c>
      <c r="V14" s="14" t="s">
        <v>23</v>
      </c>
      <c r="W14" s="14" t="s">
        <v>23</v>
      </c>
      <c r="X14" s="14" t="s">
        <v>23</v>
      </c>
      <c r="Y14" s="14" t="s">
        <v>23</v>
      </c>
      <c r="Z14" s="14" t="s">
        <v>23</v>
      </c>
      <c r="AA14" s="14" t="s">
        <v>23</v>
      </c>
      <c r="AB14" s="14" t="s">
        <v>23</v>
      </c>
      <c r="AD14" s="60" t="s">
        <v>23</v>
      </c>
      <c r="AE14" s="60" t="s">
        <v>23</v>
      </c>
      <c r="AG14" s="9">
        <f t="shared" si="1"/>
        <v>0</v>
      </c>
      <c r="AH14" s="9">
        <f t="shared" si="2"/>
        <v>0</v>
      </c>
      <c r="AI14" s="9">
        <f t="shared" si="3"/>
        <v>0</v>
      </c>
      <c r="AJ14" s="9">
        <f t="shared" si="4"/>
        <v>0</v>
      </c>
      <c r="AK14" s="9">
        <f t="shared" si="5"/>
        <v>0</v>
      </c>
      <c r="AL14" s="9">
        <f t="shared" si="6"/>
        <v>0</v>
      </c>
      <c r="AM14" s="9">
        <f t="shared" si="7"/>
        <v>0</v>
      </c>
      <c r="AN14" s="9">
        <f t="shared" si="8"/>
        <v>0</v>
      </c>
      <c r="AO14" s="9">
        <f t="shared" si="9"/>
        <v>0</v>
      </c>
      <c r="AP14" s="9">
        <f t="shared" si="10"/>
        <v>0</v>
      </c>
      <c r="AQ14" s="9">
        <f t="shared" si="11"/>
        <v>0</v>
      </c>
      <c r="AR14" s="9">
        <f t="shared" si="12"/>
        <v>0</v>
      </c>
      <c r="AS14" s="9">
        <f t="shared" si="13"/>
        <v>0</v>
      </c>
      <c r="AT14" s="9">
        <f t="shared" si="14"/>
        <v>0</v>
      </c>
      <c r="AU14" s="9">
        <f t="shared" si="15"/>
        <v>0</v>
      </c>
      <c r="AV14" s="9">
        <f t="shared" si="16"/>
        <v>0</v>
      </c>
      <c r="AW14" s="9">
        <f t="shared" si="17"/>
        <v>0</v>
      </c>
      <c r="AX14" s="9">
        <f t="shared" si="18"/>
        <v>0</v>
      </c>
      <c r="AY14" s="9">
        <f t="shared" si="19"/>
        <v>0</v>
      </c>
      <c r="AZ14" s="9">
        <f t="shared" si="20"/>
        <v>0</v>
      </c>
      <c r="BA14" s="9">
        <f t="shared" si="21"/>
        <v>0</v>
      </c>
      <c r="BB14" s="9">
        <f t="shared" si="22"/>
        <v>0</v>
      </c>
      <c r="BC14" s="9">
        <f t="shared" si="23"/>
        <v>0</v>
      </c>
      <c r="BD14" s="9">
        <f t="shared" si="24"/>
        <v>0</v>
      </c>
      <c r="BE14" s="9">
        <f t="shared" si="25"/>
        <v>0</v>
      </c>
      <c r="BG14" s="9" t="e">
        <f t="shared" si="26"/>
        <v>#N/A</v>
      </c>
      <c r="BH14" s="9" t="e">
        <f t="shared" si="27"/>
        <v>#N/A</v>
      </c>
      <c r="BJ14" s="21"/>
      <c r="BK14" s="82">
        <f>BK13-BK12+BJ14</f>
        <v>0</v>
      </c>
      <c r="BM14" s="21"/>
      <c r="BN14" s="82">
        <f>BN13-BN12+BM14</f>
        <v>0</v>
      </c>
      <c r="BP14" s="21"/>
      <c r="BQ14" s="82">
        <f>BQ13-BQ12+BP14</f>
        <v>0</v>
      </c>
      <c r="BS14" s="21"/>
      <c r="BT14" s="82">
        <f>BT13-BT12+BS14</f>
        <v>0</v>
      </c>
    </row>
    <row r="15" spans="1:72" x14ac:dyDescent="0.2">
      <c r="A15" s="17" t="s">
        <v>10</v>
      </c>
      <c r="B15" s="15">
        <f t="shared" si="28"/>
        <v>10</v>
      </c>
      <c r="C15" s="19">
        <f t="shared" si="0"/>
        <v>1</v>
      </c>
      <c r="D15" s="14" t="s">
        <v>569</v>
      </c>
      <c r="E15" s="14" t="s">
        <v>547</v>
      </c>
      <c r="F15" s="14" t="s">
        <v>548</v>
      </c>
      <c r="G15" s="14" t="s">
        <v>41</v>
      </c>
      <c r="H15" s="14" t="s">
        <v>567</v>
      </c>
      <c r="I15" s="14" t="s">
        <v>230</v>
      </c>
      <c r="J15" s="14" t="s">
        <v>132</v>
      </c>
      <c r="K15" s="14" t="s">
        <v>353</v>
      </c>
      <c r="L15" s="14" t="s">
        <v>551</v>
      </c>
      <c r="M15" s="14" t="s">
        <v>552</v>
      </c>
      <c r="N15" s="14" t="s">
        <v>553</v>
      </c>
      <c r="O15" s="14" t="s">
        <v>554</v>
      </c>
      <c r="P15" s="14" t="s">
        <v>555</v>
      </c>
      <c r="Q15" s="14" t="s">
        <v>556</v>
      </c>
      <c r="R15" s="14" t="s">
        <v>450</v>
      </c>
      <c r="S15" s="14" t="s">
        <v>558</v>
      </c>
      <c r="T15" s="14" t="s">
        <v>421</v>
      </c>
      <c r="U15" s="14" t="s">
        <v>158</v>
      </c>
      <c r="V15" s="14" t="s">
        <v>560</v>
      </c>
      <c r="W15" s="14" t="s">
        <v>192</v>
      </c>
      <c r="X15" s="14" t="s">
        <v>154</v>
      </c>
      <c r="Y15" s="14" t="s">
        <v>313</v>
      </c>
      <c r="Z15" s="14" t="s">
        <v>564</v>
      </c>
      <c r="AA15" s="14" t="s">
        <v>565</v>
      </c>
      <c r="AB15" s="14" t="s">
        <v>330</v>
      </c>
      <c r="AD15" s="15" t="s">
        <v>558</v>
      </c>
      <c r="AE15" s="60" t="s">
        <v>551</v>
      </c>
      <c r="AG15" s="9">
        <f t="shared" si="1"/>
        <v>0</v>
      </c>
      <c r="AH15" s="9">
        <f t="shared" si="2"/>
        <v>1</v>
      </c>
      <c r="AI15" s="9">
        <f t="shared" si="3"/>
        <v>0</v>
      </c>
      <c r="AJ15" s="9">
        <f t="shared" si="4"/>
        <v>0</v>
      </c>
      <c r="AK15" s="9">
        <f t="shared" si="5"/>
        <v>1</v>
      </c>
      <c r="AL15" s="9">
        <f t="shared" si="6"/>
        <v>1</v>
      </c>
      <c r="AM15" s="9">
        <f t="shared" si="7"/>
        <v>1</v>
      </c>
      <c r="AN15" s="9">
        <f t="shared" si="8"/>
        <v>0</v>
      </c>
      <c r="AO15" s="9">
        <f t="shared" si="9"/>
        <v>0</v>
      </c>
      <c r="AP15" s="9">
        <f t="shared" si="10"/>
        <v>0</v>
      </c>
      <c r="AQ15" s="9">
        <f t="shared" si="11"/>
        <v>0</v>
      </c>
      <c r="AR15" s="9">
        <f t="shared" si="12"/>
        <v>0</v>
      </c>
      <c r="AS15" s="9">
        <f t="shared" si="13"/>
        <v>1</v>
      </c>
      <c r="AT15" s="9">
        <f t="shared" si="14"/>
        <v>1</v>
      </c>
      <c r="AU15" s="9">
        <f t="shared" si="15"/>
        <v>0</v>
      </c>
      <c r="AV15" s="9">
        <f t="shared" si="16"/>
        <v>1</v>
      </c>
      <c r="AW15" s="9">
        <f t="shared" si="17"/>
        <v>1</v>
      </c>
      <c r="AX15" s="9">
        <f t="shared" si="18"/>
        <v>0</v>
      </c>
      <c r="AY15" s="9">
        <f t="shared" si="19"/>
        <v>1</v>
      </c>
      <c r="AZ15" s="9">
        <f t="shared" si="20"/>
        <v>0</v>
      </c>
      <c r="BA15" s="9">
        <f t="shared" si="21"/>
        <v>0</v>
      </c>
      <c r="BB15" s="9">
        <f t="shared" si="22"/>
        <v>0</v>
      </c>
      <c r="BC15" s="9">
        <f t="shared" si="23"/>
        <v>1</v>
      </c>
      <c r="BD15" s="9">
        <f t="shared" si="24"/>
        <v>0</v>
      </c>
      <c r="BE15" s="9">
        <f t="shared" si="25"/>
        <v>0</v>
      </c>
      <c r="BG15" s="9">
        <f t="shared" si="26"/>
        <v>1</v>
      </c>
      <c r="BH15" s="9" t="e">
        <f t="shared" si="27"/>
        <v>#N/A</v>
      </c>
      <c r="BJ15" s="24"/>
      <c r="BK15" s="57">
        <v>0</v>
      </c>
      <c r="BM15" s="24"/>
      <c r="BN15" s="57">
        <v>0</v>
      </c>
      <c r="BP15" s="24"/>
      <c r="BQ15" s="57">
        <v>0</v>
      </c>
    </row>
    <row r="16" spans="1:72" x14ac:dyDescent="0.2">
      <c r="A16" s="17" t="s">
        <v>11</v>
      </c>
      <c r="B16" s="15">
        <f t="shared" si="28"/>
        <v>13</v>
      </c>
      <c r="C16" s="19">
        <f t="shared" si="0"/>
        <v>1</v>
      </c>
      <c r="D16" s="14" t="s">
        <v>204</v>
      </c>
      <c r="E16" s="14" t="s">
        <v>350</v>
      </c>
      <c r="F16" s="14" t="s">
        <v>548</v>
      </c>
      <c r="G16" s="14" t="s">
        <v>549</v>
      </c>
      <c r="H16" s="14" t="s">
        <v>567</v>
      </c>
      <c r="I16" s="14" t="s">
        <v>124</v>
      </c>
      <c r="J16" s="14" t="s">
        <v>568</v>
      </c>
      <c r="K16" s="14" t="s">
        <v>550</v>
      </c>
      <c r="L16" s="14" t="s">
        <v>551</v>
      </c>
      <c r="M16" s="14" t="s">
        <v>552</v>
      </c>
      <c r="N16" s="14" t="s">
        <v>553</v>
      </c>
      <c r="O16" s="14" t="s">
        <v>554</v>
      </c>
      <c r="P16" s="14" t="s">
        <v>555</v>
      </c>
      <c r="Q16" s="14" t="s">
        <v>556</v>
      </c>
      <c r="R16" s="14" t="s">
        <v>557</v>
      </c>
      <c r="S16" s="14" t="s">
        <v>558</v>
      </c>
      <c r="T16" s="14" t="s">
        <v>387</v>
      </c>
      <c r="U16" s="14" t="s">
        <v>559</v>
      </c>
      <c r="V16" s="14" t="s">
        <v>235</v>
      </c>
      <c r="W16" s="14" t="s">
        <v>561</v>
      </c>
      <c r="X16" s="14" t="s">
        <v>562</v>
      </c>
      <c r="Y16" s="14" t="s">
        <v>313</v>
      </c>
      <c r="Z16" s="14" t="s">
        <v>373</v>
      </c>
      <c r="AA16" s="14" t="s">
        <v>198</v>
      </c>
      <c r="AB16" s="14" t="s">
        <v>566</v>
      </c>
      <c r="AD16" s="60" t="s">
        <v>313</v>
      </c>
      <c r="AE16" s="15" t="s">
        <v>561</v>
      </c>
      <c r="AG16" s="9">
        <f t="shared" si="1"/>
        <v>1</v>
      </c>
      <c r="AH16" s="9">
        <f t="shared" si="2"/>
        <v>0</v>
      </c>
      <c r="AI16" s="9">
        <f t="shared" si="3"/>
        <v>0</v>
      </c>
      <c r="AJ16" s="9">
        <f t="shared" si="4"/>
        <v>1</v>
      </c>
      <c r="AK16" s="9">
        <f t="shared" si="5"/>
        <v>1</v>
      </c>
      <c r="AL16" s="9">
        <f t="shared" si="6"/>
        <v>0</v>
      </c>
      <c r="AM16" s="9">
        <f t="shared" si="7"/>
        <v>0</v>
      </c>
      <c r="AN16" s="9">
        <f t="shared" si="8"/>
        <v>1</v>
      </c>
      <c r="AO16" s="9">
        <f t="shared" si="9"/>
        <v>0</v>
      </c>
      <c r="AP16" s="9">
        <f t="shared" si="10"/>
        <v>0</v>
      </c>
      <c r="AQ16" s="9">
        <f t="shared" si="11"/>
        <v>0</v>
      </c>
      <c r="AR16" s="9">
        <f t="shared" si="12"/>
        <v>0</v>
      </c>
      <c r="AS16" s="9">
        <f t="shared" si="13"/>
        <v>1</v>
      </c>
      <c r="AT16" s="9">
        <f t="shared" si="14"/>
        <v>1</v>
      </c>
      <c r="AU16" s="9">
        <f t="shared" si="15"/>
        <v>1</v>
      </c>
      <c r="AV16" s="9">
        <f t="shared" si="16"/>
        <v>1</v>
      </c>
      <c r="AW16" s="9">
        <f t="shared" si="17"/>
        <v>0</v>
      </c>
      <c r="AX16" s="9">
        <f t="shared" si="18"/>
        <v>1</v>
      </c>
      <c r="AY16" s="9">
        <f t="shared" si="19"/>
        <v>0</v>
      </c>
      <c r="AZ16" s="9">
        <f t="shared" si="20"/>
        <v>1</v>
      </c>
      <c r="BA16" s="9">
        <f t="shared" si="21"/>
        <v>1</v>
      </c>
      <c r="BB16" s="9">
        <f t="shared" si="22"/>
        <v>0</v>
      </c>
      <c r="BC16" s="9">
        <f t="shared" si="23"/>
        <v>0</v>
      </c>
      <c r="BD16" s="9">
        <f t="shared" si="24"/>
        <v>1</v>
      </c>
      <c r="BE16" s="9">
        <f t="shared" si="25"/>
        <v>1</v>
      </c>
      <c r="BG16" s="9" t="e">
        <f t="shared" si="26"/>
        <v>#N/A</v>
      </c>
      <c r="BH16" s="9">
        <f t="shared" si="27"/>
        <v>1</v>
      </c>
      <c r="BJ16" s="23"/>
      <c r="BK16" s="58">
        <v>0</v>
      </c>
      <c r="BM16" s="23"/>
      <c r="BN16" s="58">
        <v>0</v>
      </c>
      <c r="BP16" s="23"/>
      <c r="BQ16" s="58">
        <v>0</v>
      </c>
    </row>
    <row r="17" spans="1:69" x14ac:dyDescent="0.2">
      <c r="A17" s="17" t="s">
        <v>12</v>
      </c>
      <c r="B17" s="84" t="s">
        <v>24</v>
      </c>
      <c r="C17" s="85" t="s">
        <v>24</v>
      </c>
      <c r="D17" s="14" t="s">
        <v>23</v>
      </c>
      <c r="E17" s="14" t="s">
        <v>23</v>
      </c>
      <c r="F17" s="14" t="s">
        <v>23</v>
      </c>
      <c r="G17" s="14" t="s">
        <v>23</v>
      </c>
      <c r="H17" s="14" t="s">
        <v>23</v>
      </c>
      <c r="I17" s="14" t="s">
        <v>23</v>
      </c>
      <c r="J17" s="14" t="s">
        <v>23</v>
      </c>
      <c r="K17" s="14" t="s">
        <v>23</v>
      </c>
      <c r="L17" s="14" t="s">
        <v>23</v>
      </c>
      <c r="M17" s="14" t="s">
        <v>23</v>
      </c>
      <c r="N17" s="14" t="s">
        <v>23</v>
      </c>
      <c r="O17" s="14" t="s">
        <v>23</v>
      </c>
      <c r="P17" s="14" t="s">
        <v>23</v>
      </c>
      <c r="Q17" s="14" t="s">
        <v>23</v>
      </c>
      <c r="R17" s="14" t="s">
        <v>23</v>
      </c>
      <c r="S17" s="14" t="s">
        <v>23</v>
      </c>
      <c r="T17" s="14" t="s">
        <v>23</v>
      </c>
      <c r="U17" s="14" t="s">
        <v>23</v>
      </c>
      <c r="V17" s="14" t="s">
        <v>23</v>
      </c>
      <c r="W17" s="14" t="s">
        <v>23</v>
      </c>
      <c r="X17" s="14" t="s">
        <v>23</v>
      </c>
      <c r="Y17" s="14" t="s">
        <v>23</v>
      </c>
      <c r="Z17" s="14" t="s">
        <v>23</v>
      </c>
      <c r="AA17" s="14" t="s">
        <v>23</v>
      </c>
      <c r="AB17" s="14" t="s">
        <v>23</v>
      </c>
      <c r="AD17" s="60" t="s">
        <v>23</v>
      </c>
      <c r="AE17" s="60" t="s">
        <v>23</v>
      </c>
      <c r="AG17" s="9">
        <f t="shared" si="1"/>
        <v>0</v>
      </c>
      <c r="AH17" s="9">
        <f t="shared" si="2"/>
        <v>0</v>
      </c>
      <c r="AI17" s="9">
        <f t="shared" si="3"/>
        <v>0</v>
      </c>
      <c r="AJ17" s="9">
        <f t="shared" si="4"/>
        <v>0</v>
      </c>
      <c r="AK17" s="9">
        <f t="shared" si="5"/>
        <v>0</v>
      </c>
      <c r="AL17" s="9">
        <f t="shared" si="6"/>
        <v>0</v>
      </c>
      <c r="AM17" s="9">
        <f t="shared" si="7"/>
        <v>0</v>
      </c>
      <c r="AN17" s="9">
        <f t="shared" si="8"/>
        <v>0</v>
      </c>
      <c r="AO17" s="9">
        <f t="shared" si="9"/>
        <v>0</v>
      </c>
      <c r="AP17" s="9">
        <f t="shared" si="10"/>
        <v>0</v>
      </c>
      <c r="AQ17" s="9">
        <f t="shared" si="11"/>
        <v>0</v>
      </c>
      <c r="AR17" s="9">
        <f t="shared" si="12"/>
        <v>0</v>
      </c>
      <c r="AS17" s="9">
        <f t="shared" si="13"/>
        <v>0</v>
      </c>
      <c r="AT17" s="9">
        <f t="shared" si="14"/>
        <v>0</v>
      </c>
      <c r="AU17" s="9">
        <f t="shared" si="15"/>
        <v>0</v>
      </c>
      <c r="AV17" s="9">
        <f t="shared" si="16"/>
        <v>0</v>
      </c>
      <c r="AW17" s="9">
        <f t="shared" si="17"/>
        <v>0</v>
      </c>
      <c r="AX17" s="9">
        <f t="shared" si="18"/>
        <v>0</v>
      </c>
      <c r="AY17" s="9">
        <f t="shared" si="19"/>
        <v>0</v>
      </c>
      <c r="AZ17" s="9">
        <f t="shared" si="20"/>
        <v>0</v>
      </c>
      <c r="BA17" s="9">
        <f t="shared" si="21"/>
        <v>0</v>
      </c>
      <c r="BB17" s="9">
        <f t="shared" si="22"/>
        <v>0</v>
      </c>
      <c r="BC17" s="9">
        <f t="shared" si="23"/>
        <v>0</v>
      </c>
      <c r="BD17" s="9">
        <f t="shared" si="24"/>
        <v>0</v>
      </c>
      <c r="BE17" s="9">
        <f t="shared" si="25"/>
        <v>0</v>
      </c>
      <c r="BG17" s="9" t="e">
        <f t="shared" si="26"/>
        <v>#N/A</v>
      </c>
      <c r="BH17" s="9" t="e">
        <f t="shared" si="27"/>
        <v>#N/A</v>
      </c>
      <c r="BJ17" s="21"/>
      <c r="BK17" s="82">
        <f>BK16-BK15+BJ17</f>
        <v>0</v>
      </c>
      <c r="BM17" s="21"/>
      <c r="BN17" s="82">
        <f>BN16-BN15+BM17</f>
        <v>0</v>
      </c>
      <c r="BP17" s="21"/>
      <c r="BQ17" s="82">
        <f>BQ16-BQ15+BP17</f>
        <v>0</v>
      </c>
    </row>
    <row r="18" spans="1:69" x14ac:dyDescent="0.2">
      <c r="A18" s="17" t="s">
        <v>13</v>
      </c>
      <c r="B18" s="84" t="s">
        <v>24</v>
      </c>
      <c r="C18" s="85" t="s">
        <v>24</v>
      </c>
      <c r="D18" s="14" t="s">
        <v>23</v>
      </c>
      <c r="E18" s="14" t="s">
        <v>23</v>
      </c>
      <c r="F18" s="14" t="s">
        <v>23</v>
      </c>
      <c r="G18" s="14" t="s">
        <v>23</v>
      </c>
      <c r="H18" s="14" t="s">
        <v>23</v>
      </c>
      <c r="I18" s="14" t="s">
        <v>23</v>
      </c>
      <c r="J18" s="14" t="s">
        <v>23</v>
      </c>
      <c r="K18" s="14" t="s">
        <v>23</v>
      </c>
      <c r="L18" s="14" t="s">
        <v>23</v>
      </c>
      <c r="M18" s="14" t="s">
        <v>23</v>
      </c>
      <c r="N18" s="14" t="s">
        <v>23</v>
      </c>
      <c r="O18" s="14" t="s">
        <v>23</v>
      </c>
      <c r="P18" s="14" t="s">
        <v>23</v>
      </c>
      <c r="Q18" s="14" t="s">
        <v>23</v>
      </c>
      <c r="R18" s="14" t="s">
        <v>23</v>
      </c>
      <c r="S18" s="14" t="s">
        <v>23</v>
      </c>
      <c r="T18" s="14" t="s">
        <v>23</v>
      </c>
      <c r="U18" s="14" t="s">
        <v>23</v>
      </c>
      <c r="V18" s="14" t="s">
        <v>23</v>
      </c>
      <c r="W18" s="14" t="s">
        <v>23</v>
      </c>
      <c r="X18" s="14" t="s">
        <v>23</v>
      </c>
      <c r="Y18" s="14" t="s">
        <v>23</v>
      </c>
      <c r="Z18" s="14" t="s">
        <v>23</v>
      </c>
      <c r="AA18" s="14" t="s">
        <v>23</v>
      </c>
      <c r="AB18" s="14" t="s">
        <v>23</v>
      </c>
      <c r="AD18" s="60" t="s">
        <v>23</v>
      </c>
      <c r="AE18" s="60" t="s">
        <v>23</v>
      </c>
      <c r="AG18" s="9">
        <f t="shared" si="1"/>
        <v>0</v>
      </c>
      <c r="AH18" s="9">
        <f t="shared" si="2"/>
        <v>0</v>
      </c>
      <c r="AI18" s="9">
        <f t="shared" si="3"/>
        <v>0</v>
      </c>
      <c r="AJ18" s="9">
        <f t="shared" si="4"/>
        <v>0</v>
      </c>
      <c r="AK18" s="9">
        <f t="shared" si="5"/>
        <v>0</v>
      </c>
      <c r="AL18" s="9">
        <f t="shared" si="6"/>
        <v>0</v>
      </c>
      <c r="AM18" s="9">
        <f t="shared" si="7"/>
        <v>0</v>
      </c>
      <c r="AN18" s="9">
        <f t="shared" si="8"/>
        <v>0</v>
      </c>
      <c r="AO18" s="9">
        <f t="shared" si="9"/>
        <v>0</v>
      </c>
      <c r="AP18" s="9">
        <f t="shared" si="10"/>
        <v>0</v>
      </c>
      <c r="AQ18" s="9">
        <f t="shared" si="11"/>
        <v>0</v>
      </c>
      <c r="AR18" s="9">
        <f t="shared" si="12"/>
        <v>0</v>
      </c>
      <c r="AS18" s="9">
        <f t="shared" si="13"/>
        <v>0</v>
      </c>
      <c r="AT18" s="9">
        <f t="shared" si="14"/>
        <v>0</v>
      </c>
      <c r="AU18" s="9">
        <f t="shared" si="15"/>
        <v>0</v>
      </c>
      <c r="AV18" s="9">
        <f t="shared" si="16"/>
        <v>0</v>
      </c>
      <c r="AW18" s="9">
        <f t="shared" si="17"/>
        <v>0</v>
      </c>
      <c r="AX18" s="9">
        <f t="shared" si="18"/>
        <v>0</v>
      </c>
      <c r="AY18" s="9">
        <f t="shared" si="19"/>
        <v>0</v>
      </c>
      <c r="AZ18" s="9">
        <f t="shared" si="20"/>
        <v>0</v>
      </c>
      <c r="BA18" s="9">
        <f t="shared" si="21"/>
        <v>0</v>
      </c>
      <c r="BB18" s="9">
        <f t="shared" si="22"/>
        <v>0</v>
      </c>
      <c r="BC18" s="9">
        <f t="shared" si="23"/>
        <v>0</v>
      </c>
      <c r="BD18" s="9">
        <f t="shared" si="24"/>
        <v>0</v>
      </c>
      <c r="BE18" s="9">
        <f t="shared" si="25"/>
        <v>0</v>
      </c>
      <c r="BG18" s="9" t="e">
        <f t="shared" si="26"/>
        <v>#N/A</v>
      </c>
      <c r="BH18" s="9" t="e">
        <f t="shared" si="27"/>
        <v>#N/A</v>
      </c>
      <c r="BJ18" s="24"/>
      <c r="BK18" s="57">
        <v>0</v>
      </c>
      <c r="BM18" s="24"/>
      <c r="BN18" s="57">
        <v>0</v>
      </c>
      <c r="BP18" s="24"/>
      <c r="BQ18" s="57">
        <v>0</v>
      </c>
    </row>
    <row r="19" spans="1:69" x14ac:dyDescent="0.2">
      <c r="A19" s="17" t="s">
        <v>14</v>
      </c>
      <c r="B19" s="18">
        <f t="shared" si="28"/>
        <v>9</v>
      </c>
      <c r="C19" s="19">
        <f t="shared" si="0"/>
        <v>2</v>
      </c>
      <c r="D19" s="14" t="s">
        <v>569</v>
      </c>
      <c r="E19" s="14" t="s">
        <v>350</v>
      </c>
      <c r="F19" s="14" t="s">
        <v>548</v>
      </c>
      <c r="G19" s="14" t="s">
        <v>41</v>
      </c>
      <c r="H19" s="14" t="s">
        <v>478</v>
      </c>
      <c r="I19" s="14" t="s">
        <v>230</v>
      </c>
      <c r="J19" s="14" t="s">
        <v>568</v>
      </c>
      <c r="K19" s="14" t="s">
        <v>353</v>
      </c>
      <c r="L19" s="14" t="s">
        <v>551</v>
      </c>
      <c r="M19" s="14" t="s">
        <v>203</v>
      </c>
      <c r="N19" s="14" t="s">
        <v>61</v>
      </c>
      <c r="O19" s="14" t="s">
        <v>554</v>
      </c>
      <c r="P19" s="14" t="s">
        <v>555</v>
      </c>
      <c r="Q19" s="14" t="s">
        <v>380</v>
      </c>
      <c r="R19" s="14" t="s">
        <v>450</v>
      </c>
      <c r="S19" s="14" t="s">
        <v>558</v>
      </c>
      <c r="T19" s="14" t="s">
        <v>387</v>
      </c>
      <c r="U19" s="14" t="s">
        <v>158</v>
      </c>
      <c r="V19" s="14" t="s">
        <v>560</v>
      </c>
      <c r="W19" s="14" t="s">
        <v>561</v>
      </c>
      <c r="X19" s="14" t="s">
        <v>154</v>
      </c>
      <c r="Y19" s="14" t="s">
        <v>563</v>
      </c>
      <c r="Z19" s="14" t="s">
        <v>564</v>
      </c>
      <c r="AA19" s="14" t="s">
        <v>565</v>
      </c>
      <c r="AB19" s="14" t="s">
        <v>330</v>
      </c>
      <c r="AD19" s="15" t="s">
        <v>563</v>
      </c>
      <c r="AE19" s="15" t="s">
        <v>560</v>
      </c>
      <c r="AG19" s="9">
        <f t="shared" si="1"/>
        <v>0</v>
      </c>
      <c r="AH19" s="9">
        <f t="shared" si="2"/>
        <v>0</v>
      </c>
      <c r="AI19" s="9">
        <f t="shared" si="3"/>
        <v>0</v>
      </c>
      <c r="AJ19" s="9">
        <f t="shared" si="4"/>
        <v>0</v>
      </c>
      <c r="AK19" s="9">
        <f t="shared" si="5"/>
        <v>0</v>
      </c>
      <c r="AL19" s="9">
        <f t="shared" si="6"/>
        <v>1</v>
      </c>
      <c r="AM19" s="9">
        <f t="shared" si="7"/>
        <v>0</v>
      </c>
      <c r="AN19" s="9">
        <f t="shared" si="8"/>
        <v>0</v>
      </c>
      <c r="AO19" s="9">
        <f t="shared" si="9"/>
        <v>0</v>
      </c>
      <c r="AP19" s="9">
        <f t="shared" si="10"/>
        <v>1</v>
      </c>
      <c r="AQ19" s="9">
        <f t="shared" si="11"/>
        <v>1</v>
      </c>
      <c r="AR19" s="9">
        <f t="shared" si="12"/>
        <v>0</v>
      </c>
      <c r="AS19" s="9">
        <f t="shared" si="13"/>
        <v>1</v>
      </c>
      <c r="AT19" s="9">
        <f t="shared" si="14"/>
        <v>0</v>
      </c>
      <c r="AU19" s="9">
        <f t="shared" si="15"/>
        <v>0</v>
      </c>
      <c r="AV19" s="9">
        <f t="shared" si="16"/>
        <v>1</v>
      </c>
      <c r="AW19" s="9">
        <f t="shared" si="17"/>
        <v>0</v>
      </c>
      <c r="AX19" s="9">
        <f t="shared" si="18"/>
        <v>0</v>
      </c>
      <c r="AY19" s="9">
        <f t="shared" si="19"/>
        <v>1</v>
      </c>
      <c r="AZ19" s="9">
        <f t="shared" si="20"/>
        <v>1</v>
      </c>
      <c r="BA19" s="9">
        <f t="shared" si="21"/>
        <v>0</v>
      </c>
      <c r="BB19" s="9">
        <f t="shared" si="22"/>
        <v>1</v>
      </c>
      <c r="BC19" s="9">
        <f t="shared" si="23"/>
        <v>1</v>
      </c>
      <c r="BD19" s="9">
        <f t="shared" si="24"/>
        <v>0</v>
      </c>
      <c r="BE19" s="9">
        <f t="shared" si="25"/>
        <v>0</v>
      </c>
      <c r="BG19" s="9">
        <f t="shared" si="26"/>
        <v>1</v>
      </c>
      <c r="BH19" s="9">
        <f t="shared" si="27"/>
        <v>1</v>
      </c>
      <c r="BJ19" s="23"/>
      <c r="BK19" s="58">
        <v>0</v>
      </c>
      <c r="BM19" s="23"/>
      <c r="BN19" s="58">
        <v>0</v>
      </c>
      <c r="BP19" s="23"/>
      <c r="BQ19" s="58">
        <v>0</v>
      </c>
    </row>
    <row r="20" spans="1:69" x14ac:dyDescent="0.2">
      <c r="A20" s="17" t="s">
        <v>22</v>
      </c>
      <c r="B20" s="18">
        <f t="shared" si="28"/>
        <v>15</v>
      </c>
      <c r="C20" s="19">
        <f t="shared" si="0"/>
        <v>1</v>
      </c>
      <c r="D20" s="14" t="s">
        <v>204</v>
      </c>
      <c r="E20" s="14" t="s">
        <v>547</v>
      </c>
      <c r="F20" s="14" t="s">
        <v>548</v>
      </c>
      <c r="G20" s="14" t="s">
        <v>549</v>
      </c>
      <c r="H20" s="14" t="s">
        <v>567</v>
      </c>
      <c r="I20" s="14" t="s">
        <v>124</v>
      </c>
      <c r="J20" s="14" t="s">
        <v>568</v>
      </c>
      <c r="K20" s="14" t="s">
        <v>550</v>
      </c>
      <c r="L20" s="14" t="s">
        <v>551</v>
      </c>
      <c r="M20" s="14" t="s">
        <v>552</v>
      </c>
      <c r="N20" s="14" t="s">
        <v>553</v>
      </c>
      <c r="O20" s="14" t="s">
        <v>554</v>
      </c>
      <c r="P20" s="14" t="s">
        <v>555</v>
      </c>
      <c r="Q20" s="14" t="s">
        <v>556</v>
      </c>
      <c r="R20" s="14" t="s">
        <v>557</v>
      </c>
      <c r="S20" s="14" t="s">
        <v>558</v>
      </c>
      <c r="T20" s="14" t="s">
        <v>387</v>
      </c>
      <c r="U20" s="14" t="s">
        <v>158</v>
      </c>
      <c r="V20" s="14" t="s">
        <v>560</v>
      </c>
      <c r="W20" s="14" t="s">
        <v>561</v>
      </c>
      <c r="X20" s="14" t="s">
        <v>562</v>
      </c>
      <c r="Y20" s="14" t="s">
        <v>563</v>
      </c>
      <c r="Z20" s="14" t="s">
        <v>564</v>
      </c>
      <c r="AA20" s="14" t="s">
        <v>565</v>
      </c>
      <c r="AB20" s="14" t="s">
        <v>566</v>
      </c>
      <c r="AD20" s="15" t="s">
        <v>566</v>
      </c>
      <c r="AE20" s="60" t="s">
        <v>552</v>
      </c>
      <c r="AG20" s="9">
        <f t="shared" si="1"/>
        <v>1</v>
      </c>
      <c r="AH20" s="9">
        <f t="shared" si="2"/>
        <v>1</v>
      </c>
      <c r="AI20" s="9">
        <f t="shared" si="3"/>
        <v>0</v>
      </c>
      <c r="AJ20" s="9">
        <f t="shared" si="4"/>
        <v>1</v>
      </c>
      <c r="AK20" s="9">
        <f t="shared" si="5"/>
        <v>1</v>
      </c>
      <c r="AL20" s="9">
        <f t="shared" si="6"/>
        <v>0</v>
      </c>
      <c r="AM20" s="9">
        <f t="shared" si="7"/>
        <v>0</v>
      </c>
      <c r="AN20" s="9">
        <f t="shared" si="8"/>
        <v>1</v>
      </c>
      <c r="AO20" s="9">
        <f t="shared" si="9"/>
        <v>0</v>
      </c>
      <c r="AP20" s="9">
        <f t="shared" si="10"/>
        <v>0</v>
      </c>
      <c r="AQ20" s="9">
        <f t="shared" si="11"/>
        <v>0</v>
      </c>
      <c r="AR20" s="9">
        <f t="shared" si="12"/>
        <v>0</v>
      </c>
      <c r="AS20" s="9">
        <f t="shared" si="13"/>
        <v>1</v>
      </c>
      <c r="AT20" s="9">
        <f t="shared" si="14"/>
        <v>1</v>
      </c>
      <c r="AU20" s="9">
        <f t="shared" si="15"/>
        <v>1</v>
      </c>
      <c r="AV20" s="9">
        <f t="shared" si="16"/>
        <v>1</v>
      </c>
      <c r="AW20" s="9">
        <f t="shared" si="17"/>
        <v>0</v>
      </c>
      <c r="AX20" s="9">
        <f t="shared" si="18"/>
        <v>0</v>
      </c>
      <c r="AY20" s="9">
        <f t="shared" si="19"/>
        <v>1</v>
      </c>
      <c r="AZ20" s="9">
        <f t="shared" si="20"/>
        <v>1</v>
      </c>
      <c r="BA20" s="9">
        <f t="shared" si="21"/>
        <v>1</v>
      </c>
      <c r="BB20" s="9">
        <f t="shared" si="22"/>
        <v>1</v>
      </c>
      <c r="BC20" s="9">
        <f t="shared" si="23"/>
        <v>1</v>
      </c>
      <c r="BD20" s="9">
        <f t="shared" si="24"/>
        <v>0</v>
      </c>
      <c r="BE20" s="9">
        <f t="shared" si="25"/>
        <v>1</v>
      </c>
      <c r="BG20" s="9">
        <f t="shared" si="26"/>
        <v>1</v>
      </c>
      <c r="BH20" s="9" t="e">
        <f t="shared" si="27"/>
        <v>#N/A</v>
      </c>
      <c r="BJ20" s="21"/>
      <c r="BK20" s="82">
        <f>BK19-BK18+BJ20</f>
        <v>0</v>
      </c>
      <c r="BM20" s="21"/>
      <c r="BN20" s="82">
        <f>BN19-BN18+BM20</f>
        <v>0</v>
      </c>
      <c r="BP20" s="21"/>
      <c r="BQ20" s="82">
        <f>BQ19-BQ18+BP20</f>
        <v>0</v>
      </c>
    </row>
    <row r="21" spans="1:69" x14ac:dyDescent="0.2">
      <c r="A21" s="17" t="s">
        <v>27</v>
      </c>
      <c r="B21" s="84" t="s">
        <v>24</v>
      </c>
      <c r="C21" s="85" t="s">
        <v>24</v>
      </c>
      <c r="D21" s="14" t="s">
        <v>23</v>
      </c>
      <c r="E21" s="14" t="s">
        <v>23</v>
      </c>
      <c r="F21" s="14" t="s">
        <v>23</v>
      </c>
      <c r="G21" s="14" t="s">
        <v>23</v>
      </c>
      <c r="H21" s="14" t="s">
        <v>23</v>
      </c>
      <c r="I21" s="14" t="s">
        <v>23</v>
      </c>
      <c r="J21" s="14" t="s">
        <v>23</v>
      </c>
      <c r="K21" s="14" t="s">
        <v>23</v>
      </c>
      <c r="L21" s="14" t="s">
        <v>23</v>
      </c>
      <c r="M21" s="14" t="s">
        <v>23</v>
      </c>
      <c r="N21" s="14" t="s">
        <v>23</v>
      </c>
      <c r="O21" s="14" t="s">
        <v>23</v>
      </c>
      <c r="P21" s="14" t="s">
        <v>23</v>
      </c>
      <c r="Q21" s="14" t="s">
        <v>23</v>
      </c>
      <c r="R21" s="14" t="s">
        <v>23</v>
      </c>
      <c r="S21" s="14" t="s">
        <v>23</v>
      </c>
      <c r="T21" s="14" t="s">
        <v>23</v>
      </c>
      <c r="U21" s="14" t="s">
        <v>23</v>
      </c>
      <c r="V21" s="14" t="s">
        <v>23</v>
      </c>
      <c r="W21" s="14" t="s">
        <v>23</v>
      </c>
      <c r="X21" s="14" t="s">
        <v>23</v>
      </c>
      <c r="Y21" s="14" t="s">
        <v>23</v>
      </c>
      <c r="Z21" s="14" t="s">
        <v>23</v>
      </c>
      <c r="AA21" s="14" t="s">
        <v>23</v>
      </c>
      <c r="AB21" s="14" t="s">
        <v>23</v>
      </c>
      <c r="AD21" s="60" t="s">
        <v>23</v>
      </c>
      <c r="AE21" s="60" t="s">
        <v>23</v>
      </c>
      <c r="AG21" s="9">
        <f t="shared" si="1"/>
        <v>0</v>
      </c>
      <c r="AH21" s="9">
        <f t="shared" si="2"/>
        <v>0</v>
      </c>
      <c r="AI21" s="9">
        <f t="shared" si="3"/>
        <v>0</v>
      </c>
      <c r="AJ21" s="9">
        <f t="shared" si="4"/>
        <v>0</v>
      </c>
      <c r="AK21" s="9">
        <f t="shared" si="5"/>
        <v>0</v>
      </c>
      <c r="AL21" s="9">
        <f t="shared" si="6"/>
        <v>0</v>
      </c>
      <c r="AM21" s="9">
        <f t="shared" si="7"/>
        <v>0</v>
      </c>
      <c r="AN21" s="9">
        <f t="shared" si="8"/>
        <v>0</v>
      </c>
      <c r="AO21" s="9">
        <f t="shared" si="9"/>
        <v>0</v>
      </c>
      <c r="AP21" s="9">
        <f t="shared" si="10"/>
        <v>0</v>
      </c>
      <c r="AQ21" s="9">
        <f t="shared" si="11"/>
        <v>0</v>
      </c>
      <c r="AR21" s="9">
        <f t="shared" si="12"/>
        <v>0</v>
      </c>
      <c r="AS21" s="9">
        <f t="shared" si="13"/>
        <v>0</v>
      </c>
      <c r="AT21" s="9">
        <f t="shared" si="14"/>
        <v>0</v>
      </c>
      <c r="AU21" s="9">
        <f t="shared" si="15"/>
        <v>0</v>
      </c>
      <c r="AV21" s="9">
        <f t="shared" si="16"/>
        <v>0</v>
      </c>
      <c r="AW21" s="9">
        <f t="shared" si="17"/>
        <v>0</v>
      </c>
      <c r="AX21" s="9">
        <f t="shared" si="18"/>
        <v>0</v>
      </c>
      <c r="AY21" s="9">
        <f t="shared" si="19"/>
        <v>0</v>
      </c>
      <c r="AZ21" s="9">
        <f t="shared" si="20"/>
        <v>0</v>
      </c>
      <c r="BA21" s="9">
        <f t="shared" si="21"/>
        <v>0</v>
      </c>
      <c r="BB21" s="9">
        <f t="shared" si="22"/>
        <v>0</v>
      </c>
      <c r="BC21" s="9">
        <f t="shared" si="23"/>
        <v>0</v>
      </c>
      <c r="BD21" s="9">
        <f t="shared" si="24"/>
        <v>0</v>
      </c>
      <c r="BE21" s="9">
        <f t="shared" si="25"/>
        <v>0</v>
      </c>
      <c r="BG21" s="9" t="e">
        <f t="shared" si="26"/>
        <v>#N/A</v>
      </c>
      <c r="BH21" s="9" t="e">
        <f t="shared" si="27"/>
        <v>#N/A</v>
      </c>
      <c r="BJ21" s="24"/>
      <c r="BK21" s="57">
        <v>0</v>
      </c>
      <c r="BM21" s="24"/>
      <c r="BN21" s="57">
        <v>0</v>
      </c>
      <c r="BP21" s="24"/>
      <c r="BQ21" s="57">
        <v>0</v>
      </c>
    </row>
    <row r="22" spans="1:69" x14ac:dyDescent="0.2">
      <c r="A22" s="17" t="s">
        <v>15</v>
      </c>
      <c r="B22" s="18">
        <f t="shared" si="28"/>
        <v>18</v>
      </c>
      <c r="C22" s="19">
        <f t="shared" si="0"/>
        <v>1</v>
      </c>
      <c r="D22" s="14" t="s">
        <v>569</v>
      </c>
      <c r="E22" s="14" t="s">
        <v>547</v>
      </c>
      <c r="F22" s="14" t="s">
        <v>548</v>
      </c>
      <c r="G22" s="14" t="s">
        <v>549</v>
      </c>
      <c r="H22" s="14" t="s">
        <v>567</v>
      </c>
      <c r="I22" s="14" t="s">
        <v>124</v>
      </c>
      <c r="J22" s="14" t="s">
        <v>132</v>
      </c>
      <c r="K22" s="14" t="s">
        <v>550</v>
      </c>
      <c r="L22" s="14" t="s">
        <v>570</v>
      </c>
      <c r="M22" s="14" t="s">
        <v>552</v>
      </c>
      <c r="N22" s="14" t="s">
        <v>553</v>
      </c>
      <c r="O22" s="14" t="s">
        <v>554</v>
      </c>
      <c r="P22" s="14" t="s">
        <v>555</v>
      </c>
      <c r="Q22" s="14" t="s">
        <v>556</v>
      </c>
      <c r="R22" s="14" t="s">
        <v>557</v>
      </c>
      <c r="S22" s="14" t="s">
        <v>558</v>
      </c>
      <c r="T22" s="14" t="s">
        <v>421</v>
      </c>
      <c r="U22" s="14" t="s">
        <v>559</v>
      </c>
      <c r="V22" s="14" t="s">
        <v>560</v>
      </c>
      <c r="W22" s="14" t="s">
        <v>561</v>
      </c>
      <c r="X22" s="14" t="s">
        <v>562</v>
      </c>
      <c r="Y22" s="14" t="s">
        <v>563</v>
      </c>
      <c r="Z22" s="14" t="s">
        <v>564</v>
      </c>
      <c r="AA22" s="14" t="s">
        <v>565</v>
      </c>
      <c r="AB22" s="14" t="s">
        <v>566</v>
      </c>
      <c r="AD22" s="60" t="s">
        <v>569</v>
      </c>
      <c r="AE22" s="15" t="s">
        <v>558</v>
      </c>
      <c r="AG22" s="9">
        <f t="shared" si="1"/>
        <v>0</v>
      </c>
      <c r="AH22" s="9">
        <f t="shared" si="2"/>
        <v>1</v>
      </c>
      <c r="AI22" s="9">
        <f t="shared" si="3"/>
        <v>0</v>
      </c>
      <c r="AJ22" s="9">
        <f t="shared" si="4"/>
        <v>1</v>
      </c>
      <c r="AK22" s="9">
        <f t="shared" si="5"/>
        <v>1</v>
      </c>
      <c r="AL22" s="9">
        <f t="shared" si="6"/>
        <v>0</v>
      </c>
      <c r="AM22" s="9">
        <f t="shared" si="7"/>
        <v>1</v>
      </c>
      <c r="AN22" s="9">
        <f t="shared" si="8"/>
        <v>1</v>
      </c>
      <c r="AO22" s="9">
        <f t="shared" si="9"/>
        <v>1</v>
      </c>
      <c r="AP22" s="9">
        <f t="shared" si="10"/>
        <v>0</v>
      </c>
      <c r="AQ22" s="9">
        <f t="shared" si="11"/>
        <v>0</v>
      </c>
      <c r="AR22" s="9">
        <f t="shared" si="12"/>
        <v>0</v>
      </c>
      <c r="AS22" s="9">
        <f t="shared" si="13"/>
        <v>1</v>
      </c>
      <c r="AT22" s="9">
        <f t="shared" si="14"/>
        <v>1</v>
      </c>
      <c r="AU22" s="9">
        <f t="shared" si="15"/>
        <v>1</v>
      </c>
      <c r="AV22" s="9">
        <f t="shared" si="16"/>
        <v>1</v>
      </c>
      <c r="AW22" s="9">
        <f t="shared" si="17"/>
        <v>1</v>
      </c>
      <c r="AX22" s="9">
        <f t="shared" si="18"/>
        <v>1</v>
      </c>
      <c r="AY22" s="9">
        <f t="shared" si="19"/>
        <v>1</v>
      </c>
      <c r="AZ22" s="9">
        <f t="shared" si="20"/>
        <v>1</v>
      </c>
      <c r="BA22" s="9">
        <f t="shared" si="21"/>
        <v>1</v>
      </c>
      <c r="BB22" s="9">
        <f t="shared" si="22"/>
        <v>1</v>
      </c>
      <c r="BC22" s="9">
        <f t="shared" si="23"/>
        <v>1</v>
      </c>
      <c r="BD22" s="9">
        <f t="shared" si="24"/>
        <v>0</v>
      </c>
      <c r="BE22" s="9">
        <f t="shared" si="25"/>
        <v>1</v>
      </c>
      <c r="BG22" s="9" t="e">
        <f t="shared" si="26"/>
        <v>#N/A</v>
      </c>
      <c r="BH22" s="9">
        <f t="shared" si="27"/>
        <v>1</v>
      </c>
      <c r="BJ22" s="23"/>
      <c r="BK22" s="58">
        <v>0</v>
      </c>
      <c r="BM22" s="23"/>
      <c r="BN22" s="58">
        <v>0</v>
      </c>
      <c r="BP22" s="23"/>
      <c r="BQ22" s="58">
        <v>0</v>
      </c>
    </row>
    <row r="23" spans="1:69" x14ac:dyDescent="0.2">
      <c r="A23" s="17" t="s">
        <v>16</v>
      </c>
      <c r="B23" s="18">
        <f t="shared" si="28"/>
        <v>15</v>
      </c>
      <c r="C23" s="19">
        <f t="shared" si="0"/>
        <v>1</v>
      </c>
      <c r="D23" s="14" t="s">
        <v>204</v>
      </c>
      <c r="E23" s="14" t="s">
        <v>350</v>
      </c>
      <c r="F23" s="14" t="s">
        <v>548</v>
      </c>
      <c r="G23" s="14" t="s">
        <v>549</v>
      </c>
      <c r="H23" s="14" t="s">
        <v>567</v>
      </c>
      <c r="I23" s="14" t="s">
        <v>124</v>
      </c>
      <c r="J23" s="14" t="s">
        <v>568</v>
      </c>
      <c r="K23" s="14" t="s">
        <v>550</v>
      </c>
      <c r="L23" s="14" t="s">
        <v>570</v>
      </c>
      <c r="M23" s="14" t="s">
        <v>552</v>
      </c>
      <c r="N23" s="14" t="s">
        <v>553</v>
      </c>
      <c r="O23" s="14" t="s">
        <v>554</v>
      </c>
      <c r="P23" s="14" t="s">
        <v>555</v>
      </c>
      <c r="Q23" s="14" t="s">
        <v>556</v>
      </c>
      <c r="R23" s="14" t="s">
        <v>557</v>
      </c>
      <c r="S23" s="14" t="s">
        <v>558</v>
      </c>
      <c r="T23" s="14" t="s">
        <v>421</v>
      </c>
      <c r="U23" s="14" t="s">
        <v>559</v>
      </c>
      <c r="V23" s="14" t="s">
        <v>560</v>
      </c>
      <c r="W23" s="14" t="s">
        <v>561</v>
      </c>
      <c r="X23" s="14" t="s">
        <v>562</v>
      </c>
      <c r="Y23" s="14" t="s">
        <v>313</v>
      </c>
      <c r="Z23" s="14" t="s">
        <v>373</v>
      </c>
      <c r="AA23" s="14" t="s">
        <v>198</v>
      </c>
      <c r="AB23" s="14" t="s">
        <v>330</v>
      </c>
      <c r="AD23" s="60" t="s">
        <v>568</v>
      </c>
      <c r="AE23" s="15" t="s">
        <v>567</v>
      </c>
      <c r="AG23" s="9">
        <f t="shared" si="1"/>
        <v>1</v>
      </c>
      <c r="AH23" s="9">
        <f t="shared" si="2"/>
        <v>0</v>
      </c>
      <c r="AI23" s="9">
        <f t="shared" si="3"/>
        <v>0</v>
      </c>
      <c r="AJ23" s="9">
        <f t="shared" si="4"/>
        <v>1</v>
      </c>
      <c r="AK23" s="9">
        <f t="shared" si="5"/>
        <v>1</v>
      </c>
      <c r="AL23" s="9">
        <f t="shared" si="6"/>
        <v>0</v>
      </c>
      <c r="AM23" s="9">
        <f t="shared" si="7"/>
        <v>0</v>
      </c>
      <c r="AN23" s="9">
        <f t="shared" si="8"/>
        <v>1</v>
      </c>
      <c r="AO23" s="9">
        <f t="shared" si="9"/>
        <v>1</v>
      </c>
      <c r="AP23" s="9">
        <f t="shared" si="10"/>
        <v>0</v>
      </c>
      <c r="AQ23" s="9">
        <f t="shared" si="11"/>
        <v>0</v>
      </c>
      <c r="AR23" s="9">
        <f t="shared" si="12"/>
        <v>0</v>
      </c>
      <c r="AS23" s="9">
        <f t="shared" si="13"/>
        <v>1</v>
      </c>
      <c r="AT23" s="9">
        <f t="shared" si="14"/>
        <v>1</v>
      </c>
      <c r="AU23" s="9">
        <f t="shared" si="15"/>
        <v>1</v>
      </c>
      <c r="AV23" s="9">
        <f t="shared" si="16"/>
        <v>1</v>
      </c>
      <c r="AW23" s="9">
        <f t="shared" si="17"/>
        <v>1</v>
      </c>
      <c r="AX23" s="9">
        <f t="shared" si="18"/>
        <v>1</v>
      </c>
      <c r="AY23" s="9">
        <f t="shared" si="19"/>
        <v>1</v>
      </c>
      <c r="AZ23" s="9">
        <f t="shared" si="20"/>
        <v>1</v>
      </c>
      <c r="BA23" s="9">
        <f t="shared" si="21"/>
        <v>1</v>
      </c>
      <c r="BB23" s="9">
        <f t="shared" si="22"/>
        <v>0</v>
      </c>
      <c r="BC23" s="9">
        <f t="shared" si="23"/>
        <v>0</v>
      </c>
      <c r="BD23" s="9">
        <f t="shared" si="24"/>
        <v>1</v>
      </c>
      <c r="BE23" s="9">
        <f t="shared" si="25"/>
        <v>0</v>
      </c>
      <c r="BG23" s="9" t="e">
        <f t="shared" si="26"/>
        <v>#N/A</v>
      </c>
      <c r="BH23" s="9">
        <f t="shared" si="27"/>
        <v>1</v>
      </c>
      <c r="BJ23" s="21"/>
      <c r="BK23" s="82">
        <f>BK22-BK21+BJ23</f>
        <v>0</v>
      </c>
      <c r="BM23" s="21"/>
      <c r="BN23" s="82">
        <f>BN22-BN21+BM23</f>
        <v>0</v>
      </c>
      <c r="BP23" s="21"/>
      <c r="BQ23" s="82">
        <f>BQ22-BQ21+BP23</f>
        <v>0</v>
      </c>
    </row>
    <row r="24" spans="1:69" x14ac:dyDescent="0.2">
      <c r="A24" s="17" t="s">
        <v>17</v>
      </c>
      <c r="B24" s="18" t="s">
        <v>355</v>
      </c>
      <c r="C24" s="19">
        <f t="shared" si="0"/>
        <v>0</v>
      </c>
      <c r="D24" s="14" t="s">
        <v>23</v>
      </c>
      <c r="E24" s="14" t="s">
        <v>23</v>
      </c>
      <c r="F24" s="14" t="s">
        <v>23</v>
      </c>
      <c r="G24" s="14" t="s">
        <v>23</v>
      </c>
      <c r="H24" s="14" t="s">
        <v>23</v>
      </c>
      <c r="I24" s="14" t="s">
        <v>23</v>
      </c>
      <c r="J24" s="14" t="s">
        <v>23</v>
      </c>
      <c r="K24" s="14" t="s">
        <v>23</v>
      </c>
      <c r="L24" s="14" t="s">
        <v>23</v>
      </c>
      <c r="M24" s="14" t="s">
        <v>23</v>
      </c>
      <c r="N24" s="14" t="s">
        <v>23</v>
      </c>
      <c r="O24" s="14" t="s">
        <v>23</v>
      </c>
      <c r="P24" s="14" t="s">
        <v>23</v>
      </c>
      <c r="Q24" s="14" t="s">
        <v>23</v>
      </c>
      <c r="R24" s="14" t="s">
        <v>23</v>
      </c>
      <c r="S24" s="14" t="s">
        <v>23</v>
      </c>
      <c r="T24" s="14" t="s">
        <v>23</v>
      </c>
      <c r="U24" s="14" t="s">
        <v>23</v>
      </c>
      <c r="V24" s="14" t="s">
        <v>23</v>
      </c>
      <c r="W24" s="14" t="s">
        <v>23</v>
      </c>
      <c r="X24" s="14" t="s">
        <v>23</v>
      </c>
      <c r="Y24" s="14" t="s">
        <v>23</v>
      </c>
      <c r="Z24" s="14" t="s">
        <v>23</v>
      </c>
      <c r="AA24" s="14" t="s">
        <v>23</v>
      </c>
      <c r="AB24" s="14" t="s">
        <v>23</v>
      </c>
      <c r="AD24" s="60" t="s">
        <v>23</v>
      </c>
      <c r="AE24" s="60" t="s">
        <v>23</v>
      </c>
      <c r="AG24" s="9">
        <f t="shared" si="1"/>
        <v>0</v>
      </c>
      <c r="AH24" s="9">
        <f t="shared" si="2"/>
        <v>0</v>
      </c>
      <c r="AI24" s="9">
        <f t="shared" si="3"/>
        <v>0</v>
      </c>
      <c r="AJ24" s="9">
        <f t="shared" si="4"/>
        <v>0</v>
      </c>
      <c r="AK24" s="9">
        <f t="shared" si="5"/>
        <v>0</v>
      </c>
      <c r="AL24" s="9">
        <f t="shared" si="6"/>
        <v>0</v>
      </c>
      <c r="AM24" s="9">
        <f t="shared" si="7"/>
        <v>0</v>
      </c>
      <c r="AN24" s="9">
        <f t="shared" si="8"/>
        <v>0</v>
      </c>
      <c r="AO24" s="9">
        <f t="shared" si="9"/>
        <v>0</v>
      </c>
      <c r="AP24" s="9">
        <f t="shared" si="10"/>
        <v>0</v>
      </c>
      <c r="AQ24" s="9">
        <f t="shared" si="11"/>
        <v>0</v>
      </c>
      <c r="AR24" s="9">
        <f t="shared" si="12"/>
        <v>0</v>
      </c>
      <c r="AS24" s="9">
        <f t="shared" si="13"/>
        <v>0</v>
      </c>
      <c r="AT24" s="9">
        <f t="shared" si="14"/>
        <v>0</v>
      </c>
      <c r="AU24" s="9">
        <f t="shared" si="15"/>
        <v>0</v>
      </c>
      <c r="AV24" s="9">
        <f t="shared" si="16"/>
        <v>0</v>
      </c>
      <c r="AW24" s="9">
        <f t="shared" si="17"/>
        <v>0</v>
      </c>
      <c r="AX24" s="9">
        <f t="shared" si="18"/>
        <v>0</v>
      </c>
      <c r="AY24" s="9">
        <f t="shared" si="19"/>
        <v>0</v>
      </c>
      <c r="AZ24" s="9">
        <f t="shared" si="20"/>
        <v>0</v>
      </c>
      <c r="BA24" s="9">
        <f t="shared" si="21"/>
        <v>0</v>
      </c>
      <c r="BB24" s="9">
        <f t="shared" si="22"/>
        <v>0</v>
      </c>
      <c r="BC24" s="9">
        <f t="shared" si="23"/>
        <v>0</v>
      </c>
      <c r="BD24" s="9">
        <f t="shared" si="24"/>
        <v>0</v>
      </c>
      <c r="BE24" s="9">
        <f t="shared" si="25"/>
        <v>0</v>
      </c>
      <c r="BG24" s="9" t="e">
        <f t="shared" si="26"/>
        <v>#N/A</v>
      </c>
      <c r="BH24" s="9" t="e">
        <f t="shared" si="27"/>
        <v>#N/A</v>
      </c>
    </row>
    <row r="25" spans="1:69" x14ac:dyDescent="0.2">
      <c r="A25" s="17" t="s">
        <v>18</v>
      </c>
      <c r="B25" s="84" t="s">
        <v>24</v>
      </c>
      <c r="C25" s="85" t="s">
        <v>24</v>
      </c>
      <c r="D25" s="14" t="s">
        <v>23</v>
      </c>
      <c r="E25" s="14" t="s">
        <v>23</v>
      </c>
      <c r="F25" s="14" t="s">
        <v>23</v>
      </c>
      <c r="G25" s="14" t="s">
        <v>23</v>
      </c>
      <c r="H25" s="14" t="s">
        <v>23</v>
      </c>
      <c r="I25" s="14" t="s">
        <v>23</v>
      </c>
      <c r="J25" s="14" t="s">
        <v>23</v>
      </c>
      <c r="K25" s="14" t="s">
        <v>23</v>
      </c>
      <c r="L25" s="14" t="s">
        <v>23</v>
      </c>
      <c r="M25" s="14" t="s">
        <v>23</v>
      </c>
      <c r="N25" s="14" t="s">
        <v>23</v>
      </c>
      <c r="O25" s="14" t="s">
        <v>23</v>
      </c>
      <c r="P25" s="14" t="s">
        <v>23</v>
      </c>
      <c r="Q25" s="14" t="s">
        <v>23</v>
      </c>
      <c r="R25" s="14" t="s">
        <v>23</v>
      </c>
      <c r="S25" s="14" t="s">
        <v>23</v>
      </c>
      <c r="T25" s="14" t="s">
        <v>23</v>
      </c>
      <c r="U25" s="14" t="s">
        <v>23</v>
      </c>
      <c r="V25" s="14" t="s">
        <v>23</v>
      </c>
      <c r="W25" s="14" t="s">
        <v>23</v>
      </c>
      <c r="X25" s="14" t="s">
        <v>23</v>
      </c>
      <c r="Y25" s="14" t="s">
        <v>23</v>
      </c>
      <c r="Z25" s="14" t="s">
        <v>23</v>
      </c>
      <c r="AA25" s="14" t="s">
        <v>23</v>
      </c>
      <c r="AB25" s="14" t="s">
        <v>23</v>
      </c>
      <c r="AD25" s="60" t="s">
        <v>23</v>
      </c>
      <c r="AE25" s="60" t="s">
        <v>23</v>
      </c>
      <c r="AG25" s="9">
        <f t="shared" si="1"/>
        <v>0</v>
      </c>
      <c r="AH25" s="9">
        <f t="shared" si="2"/>
        <v>0</v>
      </c>
      <c r="AI25" s="9">
        <f t="shared" si="3"/>
        <v>0</v>
      </c>
      <c r="AJ25" s="9">
        <f t="shared" si="4"/>
        <v>0</v>
      </c>
      <c r="AK25" s="9">
        <f t="shared" si="5"/>
        <v>0</v>
      </c>
      <c r="AL25" s="9">
        <f t="shared" si="6"/>
        <v>0</v>
      </c>
      <c r="AM25" s="9">
        <f t="shared" si="7"/>
        <v>0</v>
      </c>
      <c r="AN25" s="9">
        <f t="shared" si="8"/>
        <v>0</v>
      </c>
      <c r="AO25" s="9">
        <f t="shared" si="9"/>
        <v>0</v>
      </c>
      <c r="AP25" s="9">
        <f t="shared" si="10"/>
        <v>0</v>
      </c>
      <c r="AQ25" s="9">
        <f t="shared" si="11"/>
        <v>0</v>
      </c>
      <c r="AR25" s="9">
        <f t="shared" si="12"/>
        <v>0</v>
      </c>
      <c r="AS25" s="9">
        <f t="shared" si="13"/>
        <v>0</v>
      </c>
      <c r="AT25" s="9">
        <f t="shared" si="14"/>
        <v>0</v>
      </c>
      <c r="AU25" s="9">
        <f t="shared" si="15"/>
        <v>0</v>
      </c>
      <c r="AV25" s="9">
        <f t="shared" si="16"/>
        <v>0</v>
      </c>
      <c r="AW25" s="9">
        <f t="shared" si="17"/>
        <v>0</v>
      </c>
      <c r="AX25" s="9">
        <f t="shared" si="18"/>
        <v>0</v>
      </c>
      <c r="AY25" s="9">
        <f t="shared" si="19"/>
        <v>0</v>
      </c>
      <c r="AZ25" s="9">
        <f t="shared" si="20"/>
        <v>0</v>
      </c>
      <c r="BA25" s="9">
        <f t="shared" si="21"/>
        <v>0</v>
      </c>
      <c r="BB25" s="9">
        <f t="shared" si="22"/>
        <v>0</v>
      </c>
      <c r="BC25" s="9">
        <f t="shared" si="23"/>
        <v>0</v>
      </c>
      <c r="BD25" s="9">
        <f t="shared" si="24"/>
        <v>0</v>
      </c>
      <c r="BE25" s="9">
        <f t="shared" si="25"/>
        <v>0</v>
      </c>
      <c r="BG25" s="9" t="e">
        <f t="shared" si="26"/>
        <v>#N/A</v>
      </c>
      <c r="BH25" s="9" t="e">
        <f t="shared" si="27"/>
        <v>#N/A</v>
      </c>
    </row>
    <row r="26" spans="1:69" ht="13.5" thickBot="1" x14ac:dyDescent="0.25">
      <c r="A26" s="25" t="s">
        <v>75</v>
      </c>
      <c r="B26" s="26">
        <f t="shared" ref="B26" si="29">SUM(AG26:BE26)</f>
        <v>16</v>
      </c>
      <c r="C26" s="27">
        <f t="shared" si="0"/>
        <v>1</v>
      </c>
      <c r="D26" s="14" t="s">
        <v>204</v>
      </c>
      <c r="E26" s="61" t="s">
        <v>113</v>
      </c>
      <c r="F26" s="14" t="s">
        <v>548</v>
      </c>
      <c r="G26" s="14" t="s">
        <v>549</v>
      </c>
      <c r="H26" s="14" t="s">
        <v>567</v>
      </c>
      <c r="I26" s="14" t="s">
        <v>124</v>
      </c>
      <c r="J26" s="14" t="s">
        <v>568</v>
      </c>
      <c r="K26" s="14" t="s">
        <v>550</v>
      </c>
      <c r="L26" s="14" t="s">
        <v>551</v>
      </c>
      <c r="M26" s="14" t="s">
        <v>552</v>
      </c>
      <c r="N26" s="14" t="s">
        <v>553</v>
      </c>
      <c r="O26" s="14" t="s">
        <v>554</v>
      </c>
      <c r="P26" s="14" t="s">
        <v>555</v>
      </c>
      <c r="Q26" s="14" t="s">
        <v>556</v>
      </c>
      <c r="R26" s="14" t="s">
        <v>557</v>
      </c>
      <c r="S26" s="14" t="s">
        <v>558</v>
      </c>
      <c r="T26" s="14" t="s">
        <v>421</v>
      </c>
      <c r="U26" s="14" t="s">
        <v>559</v>
      </c>
      <c r="V26" s="14" t="s">
        <v>560</v>
      </c>
      <c r="W26" s="14" t="s">
        <v>561</v>
      </c>
      <c r="X26" s="14" t="s">
        <v>562</v>
      </c>
      <c r="Y26" s="14" t="s">
        <v>563</v>
      </c>
      <c r="Z26" s="14" t="s">
        <v>564</v>
      </c>
      <c r="AA26" s="14" t="s">
        <v>565</v>
      </c>
      <c r="AB26" s="61" t="s">
        <v>113</v>
      </c>
      <c r="AD26" s="15" t="s">
        <v>558</v>
      </c>
      <c r="AE26" s="60" t="s">
        <v>568</v>
      </c>
      <c r="AG26" s="9">
        <f t="shared" si="1"/>
        <v>1</v>
      </c>
      <c r="AH26" s="62">
        <v>0.5</v>
      </c>
      <c r="AI26" s="9">
        <f t="shared" si="3"/>
        <v>0</v>
      </c>
      <c r="AJ26" s="9">
        <f t="shared" si="4"/>
        <v>1</v>
      </c>
      <c r="AK26" s="9">
        <f t="shared" si="5"/>
        <v>1</v>
      </c>
      <c r="AL26" s="9">
        <f t="shared" si="6"/>
        <v>0</v>
      </c>
      <c r="AM26" s="9">
        <f t="shared" si="7"/>
        <v>0</v>
      </c>
      <c r="AN26" s="9">
        <f t="shared" si="8"/>
        <v>1</v>
      </c>
      <c r="AO26" s="9">
        <f t="shared" si="9"/>
        <v>0</v>
      </c>
      <c r="AP26" s="9">
        <f t="shared" si="10"/>
        <v>0</v>
      </c>
      <c r="AQ26" s="9">
        <f t="shared" si="11"/>
        <v>0</v>
      </c>
      <c r="AR26" s="9">
        <f t="shared" si="12"/>
        <v>0</v>
      </c>
      <c r="AS26" s="9">
        <f t="shared" si="13"/>
        <v>1</v>
      </c>
      <c r="AT26" s="9">
        <f t="shared" si="14"/>
        <v>1</v>
      </c>
      <c r="AU26" s="9">
        <f t="shared" si="15"/>
        <v>1</v>
      </c>
      <c r="AV26" s="9">
        <f t="shared" si="16"/>
        <v>1</v>
      </c>
      <c r="AW26" s="9">
        <f t="shared" si="17"/>
        <v>1</v>
      </c>
      <c r="AX26" s="9">
        <f t="shared" si="18"/>
        <v>1</v>
      </c>
      <c r="AY26" s="9">
        <f t="shared" si="19"/>
        <v>1</v>
      </c>
      <c r="AZ26" s="9">
        <f t="shared" si="20"/>
        <v>1</v>
      </c>
      <c r="BA26" s="9">
        <f t="shared" si="21"/>
        <v>1</v>
      </c>
      <c r="BB26" s="9">
        <f t="shared" si="22"/>
        <v>1</v>
      </c>
      <c r="BC26" s="9">
        <f t="shared" si="23"/>
        <v>1</v>
      </c>
      <c r="BD26" s="9">
        <f t="shared" si="24"/>
        <v>0</v>
      </c>
      <c r="BE26" s="62">
        <v>0.5</v>
      </c>
      <c r="BG26" s="9">
        <f t="shared" si="26"/>
        <v>1</v>
      </c>
      <c r="BH26" s="9" t="e">
        <f t="shared" si="27"/>
        <v>#N/A</v>
      </c>
    </row>
    <row r="27" spans="1:69" x14ac:dyDescent="0.2">
      <c r="A27" s="9" t="s">
        <v>546</v>
      </c>
    </row>
    <row r="28" spans="1:69" x14ac:dyDescent="0.2">
      <c r="A28" s="10"/>
      <c r="B28" s="9" t="s">
        <v>74</v>
      </c>
      <c r="C28" s="9" t="s">
        <v>73</v>
      </c>
      <c r="D28" s="18" t="s">
        <v>204</v>
      </c>
      <c r="E28" s="18" t="s">
        <v>547</v>
      </c>
      <c r="F28" s="18" t="s">
        <v>70</v>
      </c>
      <c r="G28" s="18" t="s">
        <v>549</v>
      </c>
      <c r="H28" s="18" t="s">
        <v>567</v>
      </c>
      <c r="I28" s="18" t="s">
        <v>230</v>
      </c>
      <c r="J28" s="18" t="s">
        <v>132</v>
      </c>
      <c r="K28" s="18" t="s">
        <v>550</v>
      </c>
      <c r="L28" s="18" t="s">
        <v>570</v>
      </c>
      <c r="M28" s="18" t="s">
        <v>203</v>
      </c>
      <c r="N28" s="18" t="s">
        <v>61</v>
      </c>
      <c r="O28" s="18" t="s">
        <v>314</v>
      </c>
      <c r="P28" s="18" t="s">
        <v>555</v>
      </c>
      <c r="Q28" s="18" t="s">
        <v>556</v>
      </c>
      <c r="R28" s="18" t="s">
        <v>557</v>
      </c>
      <c r="S28" s="18" t="s">
        <v>558</v>
      </c>
      <c r="T28" s="18" t="s">
        <v>421</v>
      </c>
      <c r="U28" s="18" t="s">
        <v>559</v>
      </c>
      <c r="V28" s="18" t="s">
        <v>560</v>
      </c>
      <c r="W28" s="18" t="s">
        <v>561</v>
      </c>
      <c r="X28" s="18" t="s">
        <v>562</v>
      </c>
      <c r="Y28" s="18" t="s">
        <v>563</v>
      </c>
      <c r="Z28" s="18" t="s">
        <v>564</v>
      </c>
      <c r="AA28" s="18" t="s">
        <v>198</v>
      </c>
      <c r="AB28" s="18" t="s">
        <v>566</v>
      </c>
    </row>
    <row r="29" spans="1:69" x14ac:dyDescent="0.2">
      <c r="A29" s="10"/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>
        <v>1</v>
      </c>
      <c r="W29" s="9">
        <v>1</v>
      </c>
      <c r="X29" s="9">
        <v>1</v>
      </c>
      <c r="Y29" s="9">
        <v>1</v>
      </c>
      <c r="Z29" s="9">
        <v>1</v>
      </c>
      <c r="AA29" s="9">
        <v>1</v>
      </c>
      <c r="AB29" s="9">
        <v>1</v>
      </c>
    </row>
  </sheetData>
  <conditionalFormatting sqref="D3:D9 D10:AB25 D26 F26:AA26">
    <cfRule type="cellIs" dxfId="49" priority="51" operator="notEqual">
      <formula>D$28</formula>
    </cfRule>
  </conditionalFormatting>
  <conditionalFormatting sqref="E3:E9">
    <cfRule type="cellIs" dxfId="48" priority="50" operator="notEqual">
      <formula>E$28</formula>
    </cfRule>
  </conditionalFormatting>
  <conditionalFormatting sqref="F3:F9">
    <cfRule type="cellIs" dxfId="47" priority="49" operator="notEqual">
      <formula>F$28</formula>
    </cfRule>
  </conditionalFormatting>
  <conditionalFormatting sqref="G3:G9">
    <cfRule type="cellIs" dxfId="46" priority="48" operator="notEqual">
      <formula>G$28</formula>
    </cfRule>
  </conditionalFormatting>
  <conditionalFormatting sqref="H3:H9">
    <cfRule type="cellIs" dxfId="45" priority="47" operator="notEqual">
      <formula>H$28</formula>
    </cfRule>
  </conditionalFormatting>
  <conditionalFormatting sqref="I3:I9">
    <cfRule type="cellIs" dxfId="44" priority="46" operator="notEqual">
      <formula>I$28</formula>
    </cfRule>
  </conditionalFormatting>
  <conditionalFormatting sqref="S3:S9">
    <cfRule type="cellIs" dxfId="43" priority="45" operator="notEqual">
      <formula>S$28</formula>
    </cfRule>
  </conditionalFormatting>
  <conditionalFormatting sqref="T3:T9">
    <cfRule type="cellIs" dxfId="42" priority="44" operator="notEqual">
      <formula>T$28</formula>
    </cfRule>
  </conditionalFormatting>
  <conditionalFormatting sqref="U3:U9">
    <cfRule type="cellIs" dxfId="41" priority="43" operator="notEqual">
      <formula>U$28</formula>
    </cfRule>
  </conditionalFormatting>
  <conditionalFormatting sqref="V3:V9">
    <cfRule type="cellIs" dxfId="40" priority="42" operator="notEqual">
      <formula>V$28</formula>
    </cfRule>
  </conditionalFormatting>
  <conditionalFormatting sqref="W3:W9">
    <cfRule type="cellIs" dxfId="39" priority="41" operator="notEqual">
      <formula>W$28</formula>
    </cfRule>
  </conditionalFormatting>
  <conditionalFormatting sqref="X3:X9">
    <cfRule type="cellIs" dxfId="38" priority="40" operator="notEqual">
      <formula>X$28</formula>
    </cfRule>
  </conditionalFormatting>
  <conditionalFormatting sqref="Y3:Y9">
    <cfRule type="cellIs" dxfId="37" priority="39" operator="notEqual">
      <formula>Y$28</formula>
    </cfRule>
  </conditionalFormatting>
  <conditionalFormatting sqref="Z3:Z9">
    <cfRule type="cellIs" dxfId="36" priority="38" operator="notEqual">
      <formula>Z$28</formula>
    </cfRule>
  </conditionalFormatting>
  <conditionalFormatting sqref="AA3:AA9">
    <cfRule type="cellIs" dxfId="35" priority="37" operator="notEqual">
      <formula>AA$28</formula>
    </cfRule>
  </conditionalFormatting>
  <conditionalFormatting sqref="J3:J9">
    <cfRule type="cellIs" dxfId="34" priority="21" operator="notEqual">
      <formula>J$28</formula>
    </cfRule>
  </conditionalFormatting>
  <conditionalFormatting sqref="K3:K9">
    <cfRule type="cellIs" dxfId="33" priority="20" operator="notEqual">
      <formula>K$28</formula>
    </cfRule>
  </conditionalFormatting>
  <conditionalFormatting sqref="L3:L9">
    <cfRule type="cellIs" dxfId="32" priority="19" operator="notEqual">
      <formula>L$28</formula>
    </cfRule>
  </conditionalFormatting>
  <conditionalFormatting sqref="M3:M9">
    <cfRule type="cellIs" dxfId="31" priority="18" operator="notEqual">
      <formula>M$28</formula>
    </cfRule>
  </conditionalFormatting>
  <conditionalFormatting sqref="N3:N9">
    <cfRule type="cellIs" dxfId="30" priority="17" operator="notEqual">
      <formula>N$28</formula>
    </cfRule>
  </conditionalFormatting>
  <conditionalFormatting sqref="O3:O9">
    <cfRule type="cellIs" dxfId="29" priority="16" operator="notEqual">
      <formula>O$28</formula>
    </cfRule>
  </conditionalFormatting>
  <conditionalFormatting sqref="P3:P9">
    <cfRule type="cellIs" dxfId="28" priority="15" operator="notEqual">
      <formula>P$28</formula>
    </cfRule>
  </conditionalFormatting>
  <conditionalFormatting sqref="Q3:Q9">
    <cfRule type="cellIs" dxfId="27" priority="14" operator="notEqual">
      <formula>Q$28</formula>
    </cfRule>
  </conditionalFormatting>
  <conditionalFormatting sqref="R3:R9">
    <cfRule type="cellIs" dxfId="26" priority="13" operator="notEqual">
      <formula>R$28</formula>
    </cfRule>
  </conditionalFormatting>
  <conditionalFormatting sqref="AB3:AB9">
    <cfRule type="cellIs" dxfId="25" priority="2" operator="notEqual">
      <formula>AB$28</formula>
    </cfRule>
  </conditionalFormatting>
  <pageMargins left="0.7" right="0.7" top="0.75" bottom="0.75" header="0.3" footer="0.3"/>
  <pageSetup scale="2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9"/>
  <sheetViews>
    <sheetView zoomScaleNormal="100" workbookViewId="0">
      <selection activeCell="A28" sqref="A28"/>
    </sheetView>
  </sheetViews>
  <sheetFormatPr defaultRowHeight="12.75" x14ac:dyDescent="0.2"/>
  <cols>
    <col min="1" max="1" width="16.7109375" style="28" customWidth="1"/>
    <col min="2" max="2" width="6.85546875" style="9" bestFit="1" customWidth="1"/>
    <col min="3" max="3" width="5.140625" style="9" bestFit="1" customWidth="1"/>
    <col min="4" max="4" width="9.140625" style="9" bestFit="1" customWidth="1"/>
    <col min="5" max="5" width="10.140625" style="9" bestFit="1" customWidth="1"/>
    <col min="6" max="6" width="11.140625" style="9" bestFit="1" customWidth="1"/>
    <col min="7" max="8" width="9.42578125" style="9" bestFit="1" customWidth="1"/>
    <col min="9" max="9" width="9.140625" style="9" bestFit="1" customWidth="1"/>
    <col min="10" max="10" width="9.7109375" style="9" bestFit="1" customWidth="1"/>
    <col min="11" max="11" width="2.7109375" style="9" customWidth="1"/>
    <col min="12" max="12" width="11.140625" style="9" bestFit="1" customWidth="1"/>
    <col min="13" max="13" width="2.7109375" style="9" customWidth="1"/>
    <col min="14" max="20" width="2" style="9" bestFit="1" customWidth="1"/>
    <col min="21" max="21" width="2.7109375" style="9" customWidth="1"/>
    <col min="22" max="22" width="5.5703125" style="9" bestFit="1" customWidth="1"/>
    <col min="23" max="23" width="2.7109375" style="10" customWidth="1"/>
    <col min="24" max="24" width="11.140625" style="64" bestFit="1" customWidth="1"/>
    <col min="25" max="25" width="4" style="10" bestFit="1" customWidth="1"/>
    <col min="26" max="26" width="1.7109375" style="10" customWidth="1"/>
    <col min="27" max="27" width="9.140625" style="10"/>
    <col min="28" max="28" width="4" style="10" bestFit="1" customWidth="1"/>
    <col min="29" max="29" width="1.7109375" style="10" customWidth="1"/>
    <col min="30" max="30" width="9.140625" style="10"/>
    <col min="31" max="31" width="4" style="10" bestFit="1" customWidth="1"/>
    <col min="32" max="32" width="1.7109375" style="10" customWidth="1"/>
    <col min="33" max="16384" width="9.140625" style="10"/>
  </cols>
  <sheetData>
    <row r="1" spans="1:34" ht="15" x14ac:dyDescent="0.25">
      <c r="A1" s="29" t="s">
        <v>575</v>
      </c>
      <c r="B1" s="8"/>
    </row>
    <row r="2" spans="1:34" ht="13.5" thickBot="1" x14ac:dyDescent="0.25">
      <c r="A2" s="8"/>
      <c r="B2" s="8" t="s">
        <v>20</v>
      </c>
      <c r="C2" s="8" t="s">
        <v>21</v>
      </c>
      <c r="L2" s="8" t="s">
        <v>21</v>
      </c>
    </row>
    <row r="3" spans="1:34" x14ac:dyDescent="0.2">
      <c r="A3" s="11" t="s">
        <v>0</v>
      </c>
      <c r="B3" s="12">
        <f t="shared" ref="B3:B13" si="0">SUM(N3:T3)</f>
        <v>6</v>
      </c>
      <c r="C3" s="13">
        <f t="shared" ref="C3:C13" si="1">COUNT(V3:V3)</f>
        <v>1</v>
      </c>
      <c r="D3" s="14" t="s">
        <v>576</v>
      </c>
      <c r="E3" s="14" t="s">
        <v>55</v>
      </c>
      <c r="F3" s="14" t="s">
        <v>313</v>
      </c>
      <c r="G3" s="14" t="s">
        <v>289</v>
      </c>
      <c r="H3" s="14" t="s">
        <v>392</v>
      </c>
      <c r="I3" s="14" t="s">
        <v>315</v>
      </c>
      <c r="J3" s="14" t="s">
        <v>577</v>
      </c>
      <c r="L3" s="15" t="s">
        <v>577</v>
      </c>
      <c r="N3" s="9">
        <f t="shared" ref="N3:N26" si="2">IF(D3=$D$28,1,0)</f>
        <v>1</v>
      </c>
      <c r="O3" s="9">
        <f t="shared" ref="O3:O26" si="3">IF(E3=$E$28,1,0)</f>
        <v>1</v>
      </c>
      <c r="P3" s="9">
        <f t="shared" ref="P3:P26" si="4">IF(F3=$F$28,1,0)</f>
        <v>1</v>
      </c>
      <c r="Q3" s="9">
        <f t="shared" ref="Q3:Q26" si="5">IF(G3=$G$28,1,0)</f>
        <v>1</v>
      </c>
      <c r="R3" s="9">
        <f t="shared" ref="R3:R26" si="6">IF(H3=$H$28,1,0)</f>
        <v>0</v>
      </c>
      <c r="S3" s="9">
        <f t="shared" ref="S3:S26" si="7">IF(I3=$I$28,1,0)</f>
        <v>1</v>
      </c>
      <c r="T3" s="9">
        <f t="shared" ref="T3:T26" si="8">IF(J3=$J$28,1,0)</f>
        <v>1</v>
      </c>
      <c r="V3" s="9">
        <f t="shared" ref="V3:V26" si="9">HLOOKUP(L3,$D$28:$J$29,2,FALSE)</f>
        <v>1</v>
      </c>
      <c r="X3" s="24"/>
      <c r="Y3" s="57">
        <v>0</v>
      </c>
      <c r="AA3" s="24"/>
      <c r="AB3" s="57">
        <v>0</v>
      </c>
      <c r="AD3" s="24"/>
      <c r="AE3" s="57">
        <v>0</v>
      </c>
      <c r="AG3" s="24"/>
      <c r="AH3" s="57">
        <v>0</v>
      </c>
    </row>
    <row r="4" spans="1:34" x14ac:dyDescent="0.2">
      <c r="A4" s="17" t="s">
        <v>1</v>
      </c>
      <c r="B4" s="18">
        <f t="shared" si="0"/>
        <v>5</v>
      </c>
      <c r="C4" s="19">
        <f t="shared" si="1"/>
        <v>0</v>
      </c>
      <c r="D4" s="14" t="s">
        <v>576</v>
      </c>
      <c r="E4" s="14" t="s">
        <v>369</v>
      </c>
      <c r="F4" s="14" t="s">
        <v>578</v>
      </c>
      <c r="G4" s="14" t="s">
        <v>289</v>
      </c>
      <c r="H4" s="14" t="s">
        <v>579</v>
      </c>
      <c r="I4" s="14" t="s">
        <v>315</v>
      </c>
      <c r="J4" s="14" t="s">
        <v>577</v>
      </c>
      <c r="L4" s="60" t="s">
        <v>312</v>
      </c>
      <c r="N4" s="9">
        <f t="shared" si="2"/>
        <v>1</v>
      </c>
      <c r="O4" s="9">
        <f t="shared" si="3"/>
        <v>0</v>
      </c>
      <c r="P4" s="9">
        <f t="shared" si="4"/>
        <v>0</v>
      </c>
      <c r="Q4" s="9">
        <f t="shared" si="5"/>
        <v>1</v>
      </c>
      <c r="R4" s="9">
        <f t="shared" si="6"/>
        <v>1</v>
      </c>
      <c r="S4" s="9">
        <f t="shared" si="7"/>
        <v>1</v>
      </c>
      <c r="T4" s="9">
        <f t="shared" si="8"/>
        <v>1</v>
      </c>
      <c r="V4" s="9" t="e">
        <f t="shared" si="9"/>
        <v>#N/A</v>
      </c>
      <c r="X4" s="23"/>
      <c r="Y4" s="58">
        <v>0</v>
      </c>
      <c r="AA4" s="23"/>
      <c r="AB4" s="58">
        <v>0</v>
      </c>
      <c r="AD4" s="23"/>
      <c r="AE4" s="58">
        <v>0</v>
      </c>
      <c r="AG4" s="23"/>
      <c r="AH4" s="58">
        <v>0</v>
      </c>
    </row>
    <row r="5" spans="1:34" x14ac:dyDescent="0.2">
      <c r="A5" s="17" t="s">
        <v>2</v>
      </c>
      <c r="B5" s="18">
        <f t="shared" si="0"/>
        <v>4</v>
      </c>
      <c r="C5" s="19">
        <f t="shared" si="1"/>
        <v>0</v>
      </c>
      <c r="D5" s="14" t="s">
        <v>576</v>
      </c>
      <c r="E5" s="14" t="s">
        <v>55</v>
      </c>
      <c r="F5" s="14" t="s">
        <v>578</v>
      </c>
      <c r="G5" s="14" t="s">
        <v>580</v>
      </c>
      <c r="H5" s="14" t="s">
        <v>579</v>
      </c>
      <c r="I5" s="14" t="s">
        <v>146</v>
      </c>
      <c r="J5" s="14" t="s">
        <v>577</v>
      </c>
      <c r="L5" s="60" t="s">
        <v>580</v>
      </c>
      <c r="N5" s="9">
        <f t="shared" si="2"/>
        <v>1</v>
      </c>
      <c r="O5" s="9">
        <f t="shared" si="3"/>
        <v>1</v>
      </c>
      <c r="P5" s="9">
        <f t="shared" si="4"/>
        <v>0</v>
      </c>
      <c r="Q5" s="9">
        <f t="shared" si="5"/>
        <v>0</v>
      </c>
      <c r="R5" s="9">
        <f t="shared" si="6"/>
        <v>1</v>
      </c>
      <c r="S5" s="9">
        <f t="shared" si="7"/>
        <v>0</v>
      </c>
      <c r="T5" s="9">
        <f t="shared" si="8"/>
        <v>1</v>
      </c>
      <c r="V5" s="9" t="e">
        <f t="shared" si="9"/>
        <v>#N/A</v>
      </c>
      <c r="X5" s="21"/>
      <c r="Y5" s="82">
        <f>Y4-Y3+X5</f>
        <v>0</v>
      </c>
      <c r="AA5" s="21"/>
      <c r="AB5" s="82">
        <f>AB4-AB3+AA5</f>
        <v>0</v>
      </c>
      <c r="AD5" s="21"/>
      <c r="AE5" s="82">
        <f>AE4-AE3+AD5</f>
        <v>0</v>
      </c>
      <c r="AG5" s="21"/>
      <c r="AH5" s="82">
        <f>AH4-AH3+AG5</f>
        <v>0</v>
      </c>
    </row>
    <row r="6" spans="1:34" x14ac:dyDescent="0.2">
      <c r="A6" s="17" t="s">
        <v>3</v>
      </c>
      <c r="B6" s="18">
        <f t="shared" si="0"/>
        <v>4</v>
      </c>
      <c r="C6" s="19">
        <f t="shared" si="1"/>
        <v>0</v>
      </c>
      <c r="D6" s="14" t="s">
        <v>576</v>
      </c>
      <c r="E6" s="14" t="s">
        <v>369</v>
      </c>
      <c r="F6" s="14" t="s">
        <v>578</v>
      </c>
      <c r="G6" s="14" t="s">
        <v>289</v>
      </c>
      <c r="H6" s="14" t="s">
        <v>579</v>
      </c>
      <c r="I6" s="14" t="s">
        <v>146</v>
      </c>
      <c r="J6" s="14" t="s">
        <v>577</v>
      </c>
      <c r="L6" s="60" t="s">
        <v>578</v>
      </c>
      <c r="N6" s="9">
        <f t="shared" si="2"/>
        <v>1</v>
      </c>
      <c r="O6" s="9">
        <f t="shared" si="3"/>
        <v>0</v>
      </c>
      <c r="P6" s="9">
        <f t="shared" si="4"/>
        <v>0</v>
      </c>
      <c r="Q6" s="9">
        <f t="shared" si="5"/>
        <v>1</v>
      </c>
      <c r="R6" s="9">
        <f t="shared" si="6"/>
        <v>1</v>
      </c>
      <c r="S6" s="9">
        <f t="shared" si="7"/>
        <v>0</v>
      </c>
      <c r="T6" s="9">
        <f t="shared" si="8"/>
        <v>1</v>
      </c>
      <c r="V6" s="9" t="e">
        <f t="shared" si="9"/>
        <v>#N/A</v>
      </c>
      <c r="X6" s="24"/>
      <c r="Y6" s="57">
        <v>0</v>
      </c>
      <c r="AA6" s="24"/>
      <c r="AB6" s="57">
        <v>0</v>
      </c>
      <c r="AD6" s="24"/>
      <c r="AE6" s="57">
        <v>0</v>
      </c>
      <c r="AG6" s="24"/>
      <c r="AH6" s="57">
        <v>0</v>
      </c>
    </row>
    <row r="7" spans="1:34" x14ac:dyDescent="0.2">
      <c r="A7" s="17" t="s">
        <v>4</v>
      </c>
      <c r="B7" s="18">
        <f t="shared" si="0"/>
        <v>4</v>
      </c>
      <c r="C7" s="19">
        <f t="shared" si="1"/>
        <v>1</v>
      </c>
      <c r="D7" s="14" t="s">
        <v>576</v>
      </c>
      <c r="E7" s="14" t="s">
        <v>369</v>
      </c>
      <c r="F7" s="14" t="s">
        <v>578</v>
      </c>
      <c r="G7" s="14" t="s">
        <v>580</v>
      </c>
      <c r="H7" s="14" t="s">
        <v>579</v>
      </c>
      <c r="I7" s="14" t="s">
        <v>315</v>
      </c>
      <c r="J7" s="14" t="s">
        <v>577</v>
      </c>
      <c r="L7" s="15" t="s">
        <v>577</v>
      </c>
      <c r="N7" s="9">
        <f t="shared" si="2"/>
        <v>1</v>
      </c>
      <c r="O7" s="9">
        <f t="shared" si="3"/>
        <v>0</v>
      </c>
      <c r="P7" s="9">
        <f t="shared" si="4"/>
        <v>0</v>
      </c>
      <c r="Q7" s="9">
        <f t="shared" si="5"/>
        <v>0</v>
      </c>
      <c r="R7" s="9">
        <f t="shared" si="6"/>
        <v>1</v>
      </c>
      <c r="S7" s="9">
        <f t="shared" si="7"/>
        <v>1</v>
      </c>
      <c r="T7" s="9">
        <f t="shared" si="8"/>
        <v>1</v>
      </c>
      <c r="V7" s="9">
        <f t="shared" si="9"/>
        <v>1</v>
      </c>
      <c r="X7" s="23"/>
      <c r="Y7" s="58">
        <v>0</v>
      </c>
      <c r="AA7" s="23"/>
      <c r="AB7" s="58">
        <v>0</v>
      </c>
      <c r="AD7" s="23"/>
      <c r="AE7" s="58">
        <v>0</v>
      </c>
      <c r="AG7" s="23"/>
      <c r="AH7" s="58">
        <v>0</v>
      </c>
    </row>
    <row r="8" spans="1:34" x14ac:dyDescent="0.2">
      <c r="A8" s="17" t="s">
        <v>5</v>
      </c>
      <c r="B8" s="18">
        <f t="shared" si="0"/>
        <v>2</v>
      </c>
      <c r="C8" s="19">
        <f t="shared" si="1"/>
        <v>0</v>
      </c>
      <c r="D8" s="14" t="s">
        <v>576</v>
      </c>
      <c r="E8" s="14" t="s">
        <v>369</v>
      </c>
      <c r="F8" s="14" t="s">
        <v>578</v>
      </c>
      <c r="G8" s="14" t="s">
        <v>580</v>
      </c>
      <c r="H8" s="14" t="s">
        <v>392</v>
      </c>
      <c r="I8" s="14" t="s">
        <v>146</v>
      </c>
      <c r="J8" s="14" t="s">
        <v>577</v>
      </c>
      <c r="L8" s="60" t="s">
        <v>578</v>
      </c>
      <c r="N8" s="9">
        <f t="shared" si="2"/>
        <v>1</v>
      </c>
      <c r="O8" s="9">
        <f t="shared" si="3"/>
        <v>0</v>
      </c>
      <c r="P8" s="9">
        <f t="shared" si="4"/>
        <v>0</v>
      </c>
      <c r="Q8" s="9">
        <f t="shared" si="5"/>
        <v>0</v>
      </c>
      <c r="R8" s="9">
        <f t="shared" si="6"/>
        <v>0</v>
      </c>
      <c r="S8" s="9">
        <f t="shared" si="7"/>
        <v>0</v>
      </c>
      <c r="T8" s="9">
        <f t="shared" si="8"/>
        <v>1</v>
      </c>
      <c r="V8" s="9" t="e">
        <f t="shared" si="9"/>
        <v>#N/A</v>
      </c>
      <c r="X8" s="21"/>
      <c r="Y8" s="82">
        <f>Y7-Y6+X8</f>
        <v>0</v>
      </c>
      <c r="AA8" s="21"/>
      <c r="AB8" s="82">
        <f>AB7-AB6+AA8</f>
        <v>0</v>
      </c>
      <c r="AD8" s="21"/>
      <c r="AE8" s="82">
        <f>AE7-AE6+AD8</f>
        <v>0</v>
      </c>
      <c r="AG8" s="21"/>
      <c r="AH8" s="82">
        <f>AH7-AH6+AG8</f>
        <v>0</v>
      </c>
    </row>
    <row r="9" spans="1:34" x14ac:dyDescent="0.2">
      <c r="A9" s="17" t="s">
        <v>274</v>
      </c>
      <c r="B9" s="18">
        <f t="shared" si="0"/>
        <v>7</v>
      </c>
      <c r="C9" s="19">
        <f t="shared" si="1"/>
        <v>1</v>
      </c>
      <c r="D9" s="14" t="s">
        <v>576</v>
      </c>
      <c r="E9" s="14" t="s">
        <v>55</v>
      </c>
      <c r="F9" s="14" t="s">
        <v>313</v>
      </c>
      <c r="G9" s="14" t="s">
        <v>289</v>
      </c>
      <c r="H9" s="14" t="s">
        <v>579</v>
      </c>
      <c r="I9" s="14" t="s">
        <v>315</v>
      </c>
      <c r="J9" s="14" t="s">
        <v>577</v>
      </c>
      <c r="L9" s="15" t="s">
        <v>55</v>
      </c>
      <c r="N9" s="9">
        <f t="shared" si="2"/>
        <v>1</v>
      </c>
      <c r="O9" s="9">
        <f t="shared" si="3"/>
        <v>1</v>
      </c>
      <c r="P9" s="9">
        <f t="shared" si="4"/>
        <v>1</v>
      </c>
      <c r="Q9" s="9">
        <f t="shared" si="5"/>
        <v>1</v>
      </c>
      <c r="R9" s="9">
        <f t="shared" si="6"/>
        <v>1</v>
      </c>
      <c r="S9" s="9">
        <f t="shared" si="7"/>
        <v>1</v>
      </c>
      <c r="T9" s="9">
        <f t="shared" si="8"/>
        <v>1</v>
      </c>
      <c r="V9" s="9">
        <f t="shared" si="9"/>
        <v>1</v>
      </c>
      <c r="X9" s="24"/>
      <c r="Y9" s="57">
        <v>0</v>
      </c>
      <c r="AA9" s="24"/>
      <c r="AB9" s="57">
        <v>0</v>
      </c>
      <c r="AD9" s="24"/>
      <c r="AE9" s="57">
        <v>0</v>
      </c>
      <c r="AG9" s="24"/>
      <c r="AH9" s="57">
        <v>0</v>
      </c>
    </row>
    <row r="10" spans="1:34" x14ac:dyDescent="0.2">
      <c r="A10" s="17" t="s">
        <v>6</v>
      </c>
      <c r="B10" s="18">
        <f t="shared" si="0"/>
        <v>3</v>
      </c>
      <c r="C10" s="19">
        <f t="shared" si="1"/>
        <v>0</v>
      </c>
      <c r="D10" s="14" t="s">
        <v>576</v>
      </c>
      <c r="E10" s="14" t="s">
        <v>369</v>
      </c>
      <c r="F10" s="14" t="s">
        <v>578</v>
      </c>
      <c r="G10" s="14" t="s">
        <v>580</v>
      </c>
      <c r="H10" s="14" t="s">
        <v>579</v>
      </c>
      <c r="I10" s="14" t="s">
        <v>315</v>
      </c>
      <c r="J10" s="14" t="s">
        <v>312</v>
      </c>
      <c r="L10" s="60" t="s">
        <v>369</v>
      </c>
      <c r="N10" s="9">
        <f t="shared" si="2"/>
        <v>1</v>
      </c>
      <c r="O10" s="9">
        <f t="shared" si="3"/>
        <v>0</v>
      </c>
      <c r="P10" s="9">
        <f t="shared" si="4"/>
        <v>0</v>
      </c>
      <c r="Q10" s="9">
        <f t="shared" si="5"/>
        <v>0</v>
      </c>
      <c r="R10" s="9">
        <f t="shared" si="6"/>
        <v>1</v>
      </c>
      <c r="S10" s="9">
        <f t="shared" si="7"/>
        <v>1</v>
      </c>
      <c r="T10" s="9">
        <f t="shared" si="8"/>
        <v>0</v>
      </c>
      <c r="V10" s="9" t="e">
        <f t="shared" si="9"/>
        <v>#N/A</v>
      </c>
      <c r="X10" s="23"/>
      <c r="Y10" s="58">
        <v>0</v>
      </c>
      <c r="AA10" s="23"/>
      <c r="AB10" s="58">
        <v>0</v>
      </c>
      <c r="AD10" s="23"/>
      <c r="AE10" s="58">
        <v>0</v>
      </c>
      <c r="AG10" s="23"/>
      <c r="AH10" s="58">
        <v>0</v>
      </c>
    </row>
    <row r="11" spans="1:34" x14ac:dyDescent="0.2">
      <c r="A11" s="17" t="s">
        <v>7</v>
      </c>
      <c r="B11" s="18">
        <f t="shared" si="0"/>
        <v>6</v>
      </c>
      <c r="C11" s="19">
        <f t="shared" si="1"/>
        <v>1</v>
      </c>
      <c r="D11" s="14" t="s">
        <v>576</v>
      </c>
      <c r="E11" s="14" t="s">
        <v>55</v>
      </c>
      <c r="F11" s="14" t="s">
        <v>313</v>
      </c>
      <c r="G11" s="14" t="s">
        <v>580</v>
      </c>
      <c r="H11" s="14" t="s">
        <v>579</v>
      </c>
      <c r="I11" s="14" t="s">
        <v>315</v>
      </c>
      <c r="J11" s="14" t="s">
        <v>577</v>
      </c>
      <c r="L11" s="15" t="s">
        <v>577</v>
      </c>
      <c r="N11" s="9">
        <f t="shared" si="2"/>
        <v>1</v>
      </c>
      <c r="O11" s="9">
        <f t="shared" si="3"/>
        <v>1</v>
      </c>
      <c r="P11" s="9">
        <f t="shared" si="4"/>
        <v>1</v>
      </c>
      <c r="Q11" s="9">
        <f t="shared" si="5"/>
        <v>0</v>
      </c>
      <c r="R11" s="9">
        <f t="shared" si="6"/>
        <v>1</v>
      </c>
      <c r="S11" s="9">
        <f t="shared" si="7"/>
        <v>1</v>
      </c>
      <c r="T11" s="9">
        <f t="shared" si="8"/>
        <v>1</v>
      </c>
      <c r="V11" s="9">
        <f t="shared" si="9"/>
        <v>1</v>
      </c>
      <c r="X11" s="21"/>
      <c r="Y11" s="82">
        <f>Y10-Y9+X11</f>
        <v>0</v>
      </c>
      <c r="AA11" s="21"/>
      <c r="AB11" s="82">
        <f>AB10-AB9+AA11</f>
        <v>0</v>
      </c>
      <c r="AD11" s="21"/>
      <c r="AE11" s="82">
        <f>AE10-AE9+AD11</f>
        <v>0</v>
      </c>
      <c r="AG11" s="21"/>
      <c r="AH11" s="82">
        <f>AH10-AH9+AG11</f>
        <v>0</v>
      </c>
    </row>
    <row r="12" spans="1:34" x14ac:dyDescent="0.2">
      <c r="A12" s="17" t="s">
        <v>8</v>
      </c>
      <c r="B12" s="18">
        <f t="shared" si="0"/>
        <v>3</v>
      </c>
      <c r="C12" s="19">
        <f t="shared" si="1"/>
        <v>1</v>
      </c>
      <c r="D12" s="14" t="s">
        <v>576</v>
      </c>
      <c r="E12" s="14" t="s">
        <v>369</v>
      </c>
      <c r="F12" s="14" t="s">
        <v>578</v>
      </c>
      <c r="G12" s="14" t="s">
        <v>289</v>
      </c>
      <c r="H12" s="14" t="s">
        <v>392</v>
      </c>
      <c r="I12" s="14" t="s">
        <v>146</v>
      </c>
      <c r="J12" s="14" t="s">
        <v>577</v>
      </c>
      <c r="L12" s="15" t="s">
        <v>576</v>
      </c>
      <c r="N12" s="9">
        <f t="shared" si="2"/>
        <v>1</v>
      </c>
      <c r="O12" s="9">
        <f t="shared" si="3"/>
        <v>0</v>
      </c>
      <c r="P12" s="9">
        <f t="shared" si="4"/>
        <v>0</v>
      </c>
      <c r="Q12" s="9">
        <f t="shared" si="5"/>
        <v>1</v>
      </c>
      <c r="R12" s="9">
        <f t="shared" si="6"/>
        <v>0</v>
      </c>
      <c r="S12" s="9">
        <f t="shared" si="7"/>
        <v>0</v>
      </c>
      <c r="T12" s="9">
        <f t="shared" si="8"/>
        <v>1</v>
      </c>
      <c r="V12" s="9">
        <f t="shared" si="9"/>
        <v>1</v>
      </c>
      <c r="X12" s="24"/>
      <c r="Y12" s="57">
        <v>0</v>
      </c>
      <c r="AA12" s="24"/>
      <c r="AB12" s="57">
        <v>0</v>
      </c>
      <c r="AD12" s="24"/>
      <c r="AE12" s="57">
        <v>0</v>
      </c>
      <c r="AG12" s="24"/>
      <c r="AH12" s="57">
        <v>0</v>
      </c>
    </row>
    <row r="13" spans="1:34" x14ac:dyDescent="0.2">
      <c r="A13" s="17" t="s">
        <v>9</v>
      </c>
      <c r="B13" s="18">
        <f t="shared" si="0"/>
        <v>4</v>
      </c>
      <c r="C13" s="19">
        <f t="shared" si="1"/>
        <v>0</v>
      </c>
      <c r="D13" s="14" t="s">
        <v>576</v>
      </c>
      <c r="E13" s="14" t="s">
        <v>369</v>
      </c>
      <c r="F13" s="14" t="s">
        <v>578</v>
      </c>
      <c r="G13" s="14" t="s">
        <v>289</v>
      </c>
      <c r="H13" s="14" t="s">
        <v>579</v>
      </c>
      <c r="I13" s="14" t="s">
        <v>315</v>
      </c>
      <c r="J13" s="14" t="s">
        <v>312</v>
      </c>
      <c r="L13" s="60" t="s">
        <v>369</v>
      </c>
      <c r="N13" s="9">
        <f t="shared" si="2"/>
        <v>1</v>
      </c>
      <c r="O13" s="9">
        <f t="shared" si="3"/>
        <v>0</v>
      </c>
      <c r="P13" s="9">
        <f t="shared" si="4"/>
        <v>0</v>
      </c>
      <c r="Q13" s="9">
        <f t="shared" si="5"/>
        <v>1</v>
      </c>
      <c r="R13" s="9">
        <f t="shared" si="6"/>
        <v>1</v>
      </c>
      <c r="S13" s="9">
        <f t="shared" si="7"/>
        <v>1</v>
      </c>
      <c r="T13" s="9">
        <f t="shared" si="8"/>
        <v>0</v>
      </c>
      <c r="V13" s="9" t="e">
        <f t="shared" si="9"/>
        <v>#N/A</v>
      </c>
      <c r="X13" s="23"/>
      <c r="Y13" s="58">
        <v>0</v>
      </c>
      <c r="AA13" s="23"/>
      <c r="AB13" s="58">
        <v>0</v>
      </c>
      <c r="AD13" s="23"/>
      <c r="AE13" s="58">
        <v>0</v>
      </c>
      <c r="AG13" s="23"/>
      <c r="AH13" s="58">
        <v>0</v>
      </c>
    </row>
    <row r="14" spans="1:34" x14ac:dyDescent="0.2">
      <c r="A14" s="17" t="s">
        <v>26</v>
      </c>
      <c r="B14" s="84" t="s">
        <v>24</v>
      </c>
      <c r="C14" s="85" t="s">
        <v>24</v>
      </c>
      <c r="D14" s="14" t="s">
        <v>23</v>
      </c>
      <c r="E14" s="14" t="s">
        <v>23</v>
      </c>
      <c r="F14" s="14" t="s">
        <v>23</v>
      </c>
      <c r="G14" s="14" t="s">
        <v>23</v>
      </c>
      <c r="H14" s="14" t="s">
        <v>23</v>
      </c>
      <c r="I14" s="14" t="s">
        <v>23</v>
      </c>
      <c r="J14" s="14" t="s">
        <v>23</v>
      </c>
      <c r="L14" s="60" t="s">
        <v>23</v>
      </c>
      <c r="N14" s="9">
        <f t="shared" si="2"/>
        <v>0</v>
      </c>
      <c r="O14" s="9">
        <f t="shared" si="3"/>
        <v>0</v>
      </c>
      <c r="P14" s="9">
        <f t="shared" si="4"/>
        <v>0</v>
      </c>
      <c r="Q14" s="9">
        <f t="shared" si="5"/>
        <v>0</v>
      </c>
      <c r="R14" s="9">
        <f t="shared" si="6"/>
        <v>0</v>
      </c>
      <c r="S14" s="9">
        <f t="shared" si="7"/>
        <v>0</v>
      </c>
      <c r="T14" s="9">
        <f t="shared" si="8"/>
        <v>0</v>
      </c>
      <c r="V14" s="9" t="e">
        <f t="shared" si="9"/>
        <v>#N/A</v>
      </c>
      <c r="X14" s="21"/>
      <c r="Y14" s="82">
        <f>Y13-Y12+X14</f>
        <v>0</v>
      </c>
      <c r="AA14" s="21"/>
      <c r="AB14" s="82">
        <f>AB13-AB12+AA14</f>
        <v>0</v>
      </c>
      <c r="AD14" s="21"/>
      <c r="AE14" s="82">
        <f>AE13-AE12+AD14</f>
        <v>0</v>
      </c>
      <c r="AG14" s="21"/>
      <c r="AH14" s="82">
        <f>AH13-AH12+AG14</f>
        <v>0</v>
      </c>
    </row>
    <row r="15" spans="1:34" x14ac:dyDescent="0.2">
      <c r="A15" s="17" t="s">
        <v>10</v>
      </c>
      <c r="B15" s="15">
        <f t="shared" ref="B15:B20" si="10">SUM(N15:T15)</f>
        <v>6</v>
      </c>
      <c r="C15" s="19">
        <f t="shared" ref="C15:C20" si="11">COUNT(V15:V15)</f>
        <v>1</v>
      </c>
      <c r="D15" s="14" t="s">
        <v>576</v>
      </c>
      <c r="E15" s="14" t="s">
        <v>55</v>
      </c>
      <c r="F15" s="14" t="s">
        <v>313</v>
      </c>
      <c r="G15" s="14" t="s">
        <v>289</v>
      </c>
      <c r="H15" s="14" t="s">
        <v>392</v>
      </c>
      <c r="I15" s="14" t="s">
        <v>315</v>
      </c>
      <c r="J15" s="14" t="s">
        <v>577</v>
      </c>
      <c r="L15" s="15" t="s">
        <v>577</v>
      </c>
      <c r="N15" s="9">
        <f t="shared" si="2"/>
        <v>1</v>
      </c>
      <c r="O15" s="9">
        <f t="shared" si="3"/>
        <v>1</v>
      </c>
      <c r="P15" s="9">
        <f t="shared" si="4"/>
        <v>1</v>
      </c>
      <c r="Q15" s="9">
        <f t="shared" si="5"/>
        <v>1</v>
      </c>
      <c r="R15" s="9">
        <f t="shared" si="6"/>
        <v>0</v>
      </c>
      <c r="S15" s="9">
        <f t="shared" si="7"/>
        <v>1</v>
      </c>
      <c r="T15" s="9">
        <f t="shared" si="8"/>
        <v>1</v>
      </c>
      <c r="V15" s="9">
        <f t="shared" si="9"/>
        <v>1</v>
      </c>
      <c r="X15" s="24"/>
      <c r="Y15" s="57">
        <v>0</v>
      </c>
      <c r="AA15" s="24"/>
      <c r="AB15" s="57">
        <v>0</v>
      </c>
      <c r="AD15" s="24"/>
      <c r="AE15" s="57">
        <v>0</v>
      </c>
    </row>
    <row r="16" spans="1:34" x14ac:dyDescent="0.2">
      <c r="A16" s="17" t="s">
        <v>11</v>
      </c>
      <c r="B16" s="15">
        <f t="shared" si="10"/>
        <v>4</v>
      </c>
      <c r="C16" s="19">
        <f t="shared" si="11"/>
        <v>0</v>
      </c>
      <c r="D16" s="14" t="s">
        <v>576</v>
      </c>
      <c r="E16" s="14" t="s">
        <v>369</v>
      </c>
      <c r="F16" s="14" t="s">
        <v>313</v>
      </c>
      <c r="G16" s="14" t="s">
        <v>580</v>
      </c>
      <c r="H16" s="14" t="s">
        <v>392</v>
      </c>
      <c r="I16" s="14" t="s">
        <v>315</v>
      </c>
      <c r="J16" s="14" t="s">
        <v>577</v>
      </c>
      <c r="L16" s="60" t="s">
        <v>369</v>
      </c>
      <c r="N16" s="9">
        <f t="shared" si="2"/>
        <v>1</v>
      </c>
      <c r="O16" s="9">
        <f t="shared" si="3"/>
        <v>0</v>
      </c>
      <c r="P16" s="9">
        <f t="shared" si="4"/>
        <v>1</v>
      </c>
      <c r="Q16" s="9">
        <f t="shared" si="5"/>
        <v>0</v>
      </c>
      <c r="R16" s="9">
        <f t="shared" si="6"/>
        <v>0</v>
      </c>
      <c r="S16" s="9">
        <f t="shared" si="7"/>
        <v>1</v>
      </c>
      <c r="T16" s="9">
        <f t="shared" si="8"/>
        <v>1</v>
      </c>
      <c r="V16" s="9" t="e">
        <f t="shared" si="9"/>
        <v>#N/A</v>
      </c>
      <c r="X16" s="23"/>
      <c r="Y16" s="58">
        <v>0</v>
      </c>
      <c r="AA16" s="23"/>
      <c r="AB16" s="58">
        <v>0</v>
      </c>
      <c r="AD16" s="23"/>
      <c r="AE16" s="58">
        <v>0</v>
      </c>
    </row>
    <row r="17" spans="1:31" x14ac:dyDescent="0.2">
      <c r="A17" s="17" t="s">
        <v>12</v>
      </c>
      <c r="B17" s="84" t="s">
        <v>24</v>
      </c>
      <c r="C17" s="85" t="s">
        <v>24</v>
      </c>
      <c r="D17" s="14" t="s">
        <v>23</v>
      </c>
      <c r="E17" s="14" t="s">
        <v>23</v>
      </c>
      <c r="F17" s="14" t="s">
        <v>23</v>
      </c>
      <c r="G17" s="14" t="s">
        <v>23</v>
      </c>
      <c r="H17" s="14" t="s">
        <v>23</v>
      </c>
      <c r="I17" s="14" t="s">
        <v>23</v>
      </c>
      <c r="J17" s="14" t="s">
        <v>23</v>
      </c>
      <c r="L17" s="60" t="s">
        <v>23</v>
      </c>
      <c r="N17" s="9">
        <f t="shared" si="2"/>
        <v>0</v>
      </c>
      <c r="O17" s="9">
        <f t="shared" si="3"/>
        <v>0</v>
      </c>
      <c r="P17" s="9">
        <f t="shared" si="4"/>
        <v>0</v>
      </c>
      <c r="Q17" s="9">
        <f t="shared" si="5"/>
        <v>0</v>
      </c>
      <c r="R17" s="9">
        <f t="shared" si="6"/>
        <v>0</v>
      </c>
      <c r="S17" s="9">
        <f t="shared" si="7"/>
        <v>0</v>
      </c>
      <c r="T17" s="9">
        <f t="shared" si="8"/>
        <v>0</v>
      </c>
      <c r="V17" s="9" t="e">
        <f t="shared" si="9"/>
        <v>#N/A</v>
      </c>
      <c r="X17" s="21"/>
      <c r="Y17" s="82">
        <f>Y16-Y15+X17</f>
        <v>0</v>
      </c>
      <c r="AA17" s="21"/>
      <c r="AB17" s="82">
        <f>AB16-AB15+AA17</f>
        <v>0</v>
      </c>
      <c r="AD17" s="21"/>
      <c r="AE17" s="82">
        <f>AE16-AE15+AD17</f>
        <v>0</v>
      </c>
    </row>
    <row r="18" spans="1:31" x14ac:dyDescent="0.2">
      <c r="A18" s="17" t="s">
        <v>13</v>
      </c>
      <c r="B18" s="84" t="s">
        <v>24</v>
      </c>
      <c r="C18" s="85" t="s">
        <v>24</v>
      </c>
      <c r="D18" s="14" t="s">
        <v>23</v>
      </c>
      <c r="E18" s="14" t="s">
        <v>23</v>
      </c>
      <c r="F18" s="14" t="s">
        <v>23</v>
      </c>
      <c r="G18" s="14" t="s">
        <v>23</v>
      </c>
      <c r="H18" s="14" t="s">
        <v>23</v>
      </c>
      <c r="I18" s="14" t="s">
        <v>23</v>
      </c>
      <c r="J18" s="14" t="s">
        <v>23</v>
      </c>
      <c r="L18" s="60" t="s">
        <v>23</v>
      </c>
      <c r="N18" s="9">
        <f t="shared" si="2"/>
        <v>0</v>
      </c>
      <c r="O18" s="9">
        <f t="shared" si="3"/>
        <v>0</v>
      </c>
      <c r="P18" s="9">
        <f t="shared" si="4"/>
        <v>0</v>
      </c>
      <c r="Q18" s="9">
        <f t="shared" si="5"/>
        <v>0</v>
      </c>
      <c r="R18" s="9">
        <f t="shared" si="6"/>
        <v>0</v>
      </c>
      <c r="S18" s="9">
        <f t="shared" si="7"/>
        <v>0</v>
      </c>
      <c r="T18" s="9">
        <f t="shared" si="8"/>
        <v>0</v>
      </c>
      <c r="V18" s="9" t="e">
        <f t="shared" si="9"/>
        <v>#N/A</v>
      </c>
      <c r="X18" s="24"/>
      <c r="Y18" s="57">
        <v>0</v>
      </c>
      <c r="AA18" s="24"/>
      <c r="AB18" s="57">
        <v>0</v>
      </c>
      <c r="AD18" s="24"/>
      <c r="AE18" s="57">
        <v>0</v>
      </c>
    </row>
    <row r="19" spans="1:31" x14ac:dyDescent="0.2">
      <c r="A19" s="17" t="s">
        <v>14</v>
      </c>
      <c r="B19" s="18">
        <f t="shared" si="10"/>
        <v>3</v>
      </c>
      <c r="C19" s="19">
        <f t="shared" si="11"/>
        <v>0</v>
      </c>
      <c r="D19" s="14" t="s">
        <v>576</v>
      </c>
      <c r="E19" s="14" t="s">
        <v>369</v>
      </c>
      <c r="F19" s="14" t="s">
        <v>578</v>
      </c>
      <c r="G19" s="14" t="s">
        <v>580</v>
      </c>
      <c r="H19" s="14" t="s">
        <v>579</v>
      </c>
      <c r="I19" s="14" t="s">
        <v>146</v>
      </c>
      <c r="J19" s="14" t="s">
        <v>577</v>
      </c>
      <c r="L19" s="60" t="s">
        <v>369</v>
      </c>
      <c r="N19" s="9">
        <f t="shared" si="2"/>
        <v>1</v>
      </c>
      <c r="O19" s="9">
        <f t="shared" si="3"/>
        <v>0</v>
      </c>
      <c r="P19" s="9">
        <f t="shared" si="4"/>
        <v>0</v>
      </c>
      <c r="Q19" s="9">
        <f t="shared" si="5"/>
        <v>0</v>
      </c>
      <c r="R19" s="9">
        <f t="shared" si="6"/>
        <v>1</v>
      </c>
      <c r="S19" s="9">
        <f t="shared" si="7"/>
        <v>0</v>
      </c>
      <c r="T19" s="9">
        <f t="shared" si="8"/>
        <v>1</v>
      </c>
      <c r="V19" s="9" t="e">
        <f t="shared" si="9"/>
        <v>#N/A</v>
      </c>
      <c r="X19" s="23"/>
      <c r="Y19" s="58">
        <v>0</v>
      </c>
      <c r="AA19" s="23"/>
      <c r="AB19" s="58">
        <v>0</v>
      </c>
      <c r="AD19" s="23"/>
      <c r="AE19" s="58">
        <v>0</v>
      </c>
    </row>
    <row r="20" spans="1:31" x14ac:dyDescent="0.2">
      <c r="A20" s="17" t="s">
        <v>22</v>
      </c>
      <c r="B20" s="18">
        <f t="shared" si="10"/>
        <v>4</v>
      </c>
      <c r="C20" s="19">
        <f t="shared" si="11"/>
        <v>1</v>
      </c>
      <c r="D20" s="14" t="s">
        <v>576</v>
      </c>
      <c r="E20" s="14" t="s">
        <v>369</v>
      </c>
      <c r="F20" s="14" t="s">
        <v>578</v>
      </c>
      <c r="G20" s="14" t="s">
        <v>580</v>
      </c>
      <c r="H20" s="14" t="s">
        <v>579</v>
      </c>
      <c r="I20" s="14" t="s">
        <v>315</v>
      </c>
      <c r="J20" s="14" t="s">
        <v>577</v>
      </c>
      <c r="L20" s="15" t="s">
        <v>577</v>
      </c>
      <c r="N20" s="9">
        <f t="shared" si="2"/>
        <v>1</v>
      </c>
      <c r="O20" s="9">
        <f t="shared" si="3"/>
        <v>0</v>
      </c>
      <c r="P20" s="9">
        <f t="shared" si="4"/>
        <v>0</v>
      </c>
      <c r="Q20" s="9">
        <f t="shared" si="5"/>
        <v>0</v>
      </c>
      <c r="R20" s="9">
        <f t="shared" si="6"/>
        <v>1</v>
      </c>
      <c r="S20" s="9">
        <f t="shared" si="7"/>
        <v>1</v>
      </c>
      <c r="T20" s="9">
        <f t="shared" si="8"/>
        <v>1</v>
      </c>
      <c r="V20" s="9">
        <f t="shared" si="9"/>
        <v>1</v>
      </c>
      <c r="X20" s="21"/>
      <c r="Y20" s="82">
        <f>Y19-Y18+X20</f>
        <v>0</v>
      </c>
      <c r="AA20" s="21"/>
      <c r="AB20" s="82">
        <f>AB19-AB18+AA20</f>
        <v>0</v>
      </c>
      <c r="AD20" s="21"/>
      <c r="AE20" s="82">
        <f>AE19-AE18+AD20</f>
        <v>0</v>
      </c>
    </row>
    <row r="21" spans="1:31" x14ac:dyDescent="0.2">
      <c r="A21" s="17" t="s">
        <v>27</v>
      </c>
      <c r="B21" s="84" t="s">
        <v>24</v>
      </c>
      <c r="C21" s="85" t="s">
        <v>24</v>
      </c>
      <c r="D21" s="14" t="s">
        <v>23</v>
      </c>
      <c r="E21" s="14" t="s">
        <v>23</v>
      </c>
      <c r="F21" s="14" t="s">
        <v>23</v>
      </c>
      <c r="G21" s="14" t="s">
        <v>23</v>
      </c>
      <c r="H21" s="14" t="s">
        <v>23</v>
      </c>
      <c r="I21" s="14" t="s">
        <v>23</v>
      </c>
      <c r="J21" s="14" t="s">
        <v>23</v>
      </c>
      <c r="L21" s="60" t="s">
        <v>23</v>
      </c>
      <c r="N21" s="9">
        <f t="shared" si="2"/>
        <v>0</v>
      </c>
      <c r="O21" s="9">
        <f t="shared" si="3"/>
        <v>0</v>
      </c>
      <c r="P21" s="9">
        <f t="shared" si="4"/>
        <v>0</v>
      </c>
      <c r="Q21" s="9">
        <f t="shared" si="5"/>
        <v>0</v>
      </c>
      <c r="R21" s="9">
        <f t="shared" si="6"/>
        <v>0</v>
      </c>
      <c r="S21" s="9">
        <f t="shared" si="7"/>
        <v>0</v>
      </c>
      <c r="T21" s="9">
        <f t="shared" si="8"/>
        <v>0</v>
      </c>
      <c r="V21" s="9" t="e">
        <f t="shared" si="9"/>
        <v>#N/A</v>
      </c>
      <c r="X21" s="24"/>
      <c r="Y21" s="57">
        <v>0</v>
      </c>
      <c r="AA21" s="24"/>
      <c r="AB21" s="57">
        <v>0</v>
      </c>
      <c r="AD21" s="24"/>
      <c r="AE21" s="57">
        <v>0</v>
      </c>
    </row>
    <row r="22" spans="1:31" x14ac:dyDescent="0.2">
      <c r="A22" s="17" t="s">
        <v>15</v>
      </c>
      <c r="B22" s="18">
        <f>SUM(N22:T22)</f>
        <v>3</v>
      </c>
      <c r="C22" s="19">
        <f>COUNT(V22:V22)</f>
        <v>1</v>
      </c>
      <c r="D22" s="14" t="s">
        <v>576</v>
      </c>
      <c r="E22" s="14" t="s">
        <v>369</v>
      </c>
      <c r="F22" s="14" t="s">
        <v>578</v>
      </c>
      <c r="G22" s="14" t="s">
        <v>580</v>
      </c>
      <c r="H22" s="14" t="s">
        <v>579</v>
      </c>
      <c r="I22" s="14" t="s">
        <v>146</v>
      </c>
      <c r="J22" s="14" t="s">
        <v>577</v>
      </c>
      <c r="L22" s="15" t="s">
        <v>577</v>
      </c>
      <c r="N22" s="9">
        <f t="shared" si="2"/>
        <v>1</v>
      </c>
      <c r="O22" s="9">
        <f t="shared" si="3"/>
        <v>0</v>
      </c>
      <c r="P22" s="9">
        <f t="shared" si="4"/>
        <v>0</v>
      </c>
      <c r="Q22" s="9">
        <f t="shared" si="5"/>
        <v>0</v>
      </c>
      <c r="R22" s="9">
        <f t="shared" si="6"/>
        <v>1</v>
      </c>
      <c r="S22" s="9">
        <f t="shared" si="7"/>
        <v>0</v>
      </c>
      <c r="T22" s="9">
        <f t="shared" si="8"/>
        <v>1</v>
      </c>
      <c r="V22" s="9">
        <f t="shared" si="9"/>
        <v>1</v>
      </c>
      <c r="X22" s="23"/>
      <c r="Y22" s="58">
        <v>0</v>
      </c>
      <c r="AA22" s="23"/>
      <c r="AB22" s="58">
        <v>0</v>
      </c>
      <c r="AD22" s="23"/>
      <c r="AE22" s="58">
        <v>0</v>
      </c>
    </row>
    <row r="23" spans="1:31" x14ac:dyDescent="0.2">
      <c r="A23" s="17" t="s">
        <v>16</v>
      </c>
      <c r="B23" s="18">
        <f>SUM(N23:T23)</f>
        <v>3</v>
      </c>
      <c r="C23" s="19">
        <f>COUNT(V23:V23)</f>
        <v>1</v>
      </c>
      <c r="D23" s="14" t="s">
        <v>576</v>
      </c>
      <c r="E23" s="14" t="s">
        <v>369</v>
      </c>
      <c r="F23" s="14" t="s">
        <v>578</v>
      </c>
      <c r="G23" s="14" t="s">
        <v>580</v>
      </c>
      <c r="H23" s="14" t="s">
        <v>579</v>
      </c>
      <c r="I23" s="14" t="s">
        <v>146</v>
      </c>
      <c r="J23" s="14" t="s">
        <v>577</v>
      </c>
      <c r="L23" s="15" t="s">
        <v>576</v>
      </c>
      <c r="N23" s="9">
        <f t="shared" si="2"/>
        <v>1</v>
      </c>
      <c r="O23" s="9">
        <f t="shared" si="3"/>
        <v>0</v>
      </c>
      <c r="P23" s="9">
        <f t="shared" si="4"/>
        <v>0</v>
      </c>
      <c r="Q23" s="9">
        <f t="shared" si="5"/>
        <v>0</v>
      </c>
      <c r="R23" s="9">
        <f t="shared" si="6"/>
        <v>1</v>
      </c>
      <c r="S23" s="9">
        <f t="shared" si="7"/>
        <v>0</v>
      </c>
      <c r="T23" s="9">
        <f t="shared" si="8"/>
        <v>1</v>
      </c>
      <c r="V23" s="9">
        <f t="shared" si="9"/>
        <v>1</v>
      </c>
      <c r="X23" s="21"/>
      <c r="Y23" s="82">
        <f>Y22-Y21+X23</f>
        <v>0</v>
      </c>
      <c r="AA23" s="21"/>
      <c r="AB23" s="82">
        <f>AB22-AB21+AA23</f>
        <v>0</v>
      </c>
      <c r="AD23" s="21"/>
      <c r="AE23" s="82">
        <f>AE22-AE21+AD23</f>
        <v>0</v>
      </c>
    </row>
    <row r="24" spans="1:31" x14ac:dyDescent="0.2">
      <c r="A24" s="17" t="s">
        <v>17</v>
      </c>
      <c r="B24" s="18">
        <f>SUM(N24:T24)</f>
        <v>5</v>
      </c>
      <c r="C24" s="19">
        <f>COUNT(V24:V24)</f>
        <v>1</v>
      </c>
      <c r="D24" s="14" t="s">
        <v>576</v>
      </c>
      <c r="E24" s="14" t="s">
        <v>369</v>
      </c>
      <c r="F24" s="14" t="s">
        <v>578</v>
      </c>
      <c r="G24" s="14" t="s">
        <v>289</v>
      </c>
      <c r="H24" s="14" t="s">
        <v>579</v>
      </c>
      <c r="I24" s="14" t="s">
        <v>315</v>
      </c>
      <c r="J24" s="14" t="s">
        <v>577</v>
      </c>
      <c r="L24" s="15" t="s">
        <v>576</v>
      </c>
      <c r="N24" s="9">
        <f t="shared" si="2"/>
        <v>1</v>
      </c>
      <c r="O24" s="9">
        <f t="shared" si="3"/>
        <v>0</v>
      </c>
      <c r="P24" s="9">
        <f t="shared" si="4"/>
        <v>0</v>
      </c>
      <c r="Q24" s="9">
        <f t="shared" si="5"/>
        <v>1</v>
      </c>
      <c r="R24" s="9">
        <f t="shared" si="6"/>
        <v>1</v>
      </c>
      <c r="S24" s="9">
        <f t="shared" si="7"/>
        <v>1</v>
      </c>
      <c r="T24" s="9">
        <f t="shared" si="8"/>
        <v>1</v>
      </c>
      <c r="V24" s="9">
        <f t="shared" si="9"/>
        <v>1</v>
      </c>
    </row>
    <row r="25" spans="1:31" x14ac:dyDescent="0.2">
      <c r="A25" s="17" t="s">
        <v>18</v>
      </c>
      <c r="B25" s="84" t="s">
        <v>24</v>
      </c>
      <c r="C25" s="85" t="s">
        <v>24</v>
      </c>
      <c r="D25" s="14" t="s">
        <v>23</v>
      </c>
      <c r="E25" s="14" t="s">
        <v>23</v>
      </c>
      <c r="F25" s="14" t="s">
        <v>23</v>
      </c>
      <c r="G25" s="14" t="s">
        <v>23</v>
      </c>
      <c r="H25" s="14" t="s">
        <v>23</v>
      </c>
      <c r="I25" s="14" t="s">
        <v>23</v>
      </c>
      <c r="J25" s="14" t="s">
        <v>23</v>
      </c>
      <c r="L25" s="60" t="s">
        <v>23</v>
      </c>
      <c r="N25" s="9">
        <f t="shared" si="2"/>
        <v>0</v>
      </c>
      <c r="O25" s="9">
        <f t="shared" si="3"/>
        <v>0</v>
      </c>
      <c r="P25" s="9">
        <f t="shared" si="4"/>
        <v>0</v>
      </c>
      <c r="Q25" s="9">
        <f t="shared" si="5"/>
        <v>0</v>
      </c>
      <c r="R25" s="9">
        <f t="shared" si="6"/>
        <v>0</v>
      </c>
      <c r="S25" s="9">
        <f t="shared" si="7"/>
        <v>0</v>
      </c>
      <c r="T25" s="9">
        <f t="shared" si="8"/>
        <v>0</v>
      </c>
      <c r="V25" s="9" t="e">
        <f t="shared" si="9"/>
        <v>#N/A</v>
      </c>
    </row>
    <row r="26" spans="1:31" ht="13.5" thickBot="1" x14ac:dyDescent="0.25">
      <c r="A26" s="25" t="s">
        <v>75</v>
      </c>
      <c r="B26" s="26">
        <f>SUM(N26:T26)</f>
        <v>4</v>
      </c>
      <c r="C26" s="27">
        <f>COUNT(V26:V26)</f>
        <v>1</v>
      </c>
      <c r="D26" s="14" t="s">
        <v>576</v>
      </c>
      <c r="E26" s="14" t="s">
        <v>369</v>
      </c>
      <c r="F26" s="14" t="s">
        <v>578</v>
      </c>
      <c r="G26" s="14" t="s">
        <v>580</v>
      </c>
      <c r="H26" s="14" t="s">
        <v>579</v>
      </c>
      <c r="I26" s="14" t="s">
        <v>315</v>
      </c>
      <c r="J26" s="14" t="s">
        <v>577</v>
      </c>
      <c r="L26" s="15" t="s">
        <v>577</v>
      </c>
      <c r="N26" s="9">
        <f t="shared" si="2"/>
        <v>1</v>
      </c>
      <c r="O26" s="9">
        <f t="shared" si="3"/>
        <v>0</v>
      </c>
      <c r="P26" s="9">
        <f t="shared" si="4"/>
        <v>0</v>
      </c>
      <c r="Q26" s="9">
        <f t="shared" si="5"/>
        <v>0</v>
      </c>
      <c r="R26" s="9">
        <f t="shared" si="6"/>
        <v>1</v>
      </c>
      <c r="S26" s="9">
        <f t="shared" si="7"/>
        <v>1</v>
      </c>
      <c r="T26" s="9">
        <f t="shared" si="8"/>
        <v>1</v>
      </c>
      <c r="V26" s="9">
        <f t="shared" si="9"/>
        <v>1</v>
      </c>
    </row>
    <row r="27" spans="1:31" x14ac:dyDescent="0.2">
      <c r="A27" s="9" t="s">
        <v>546</v>
      </c>
    </row>
    <row r="28" spans="1:31" x14ac:dyDescent="0.2">
      <c r="A28" s="10"/>
      <c r="B28" s="9" t="s">
        <v>74</v>
      </c>
      <c r="C28" s="9" t="s">
        <v>73</v>
      </c>
      <c r="D28" s="18" t="s">
        <v>576</v>
      </c>
      <c r="E28" s="18" t="s">
        <v>55</v>
      </c>
      <c r="F28" s="18" t="s">
        <v>313</v>
      </c>
      <c r="G28" s="18" t="s">
        <v>289</v>
      </c>
      <c r="H28" s="18" t="s">
        <v>579</v>
      </c>
      <c r="I28" s="18" t="s">
        <v>315</v>
      </c>
      <c r="J28" s="18" t="s">
        <v>577</v>
      </c>
    </row>
    <row r="29" spans="1:31" x14ac:dyDescent="0.2">
      <c r="A29" s="10"/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</row>
  </sheetData>
  <conditionalFormatting sqref="D3:D9 D10:J26">
    <cfRule type="cellIs" dxfId="24" priority="51" operator="notEqual">
      <formula>D$28</formula>
    </cfRule>
  </conditionalFormatting>
  <conditionalFormatting sqref="E3:E9">
    <cfRule type="cellIs" dxfId="23" priority="50" operator="notEqual">
      <formula>E$28</formula>
    </cfRule>
  </conditionalFormatting>
  <conditionalFormatting sqref="F3:F9">
    <cfRule type="cellIs" dxfId="22" priority="49" operator="notEqual">
      <formula>F$28</formula>
    </cfRule>
  </conditionalFormatting>
  <conditionalFormatting sqref="G3:G9">
    <cfRule type="cellIs" dxfId="21" priority="48" operator="notEqual">
      <formula>G$28</formula>
    </cfRule>
  </conditionalFormatting>
  <conditionalFormatting sqref="H3:H9">
    <cfRule type="cellIs" dxfId="20" priority="47" operator="notEqual">
      <formula>H$28</formula>
    </cfRule>
  </conditionalFormatting>
  <conditionalFormatting sqref="I3:I9">
    <cfRule type="cellIs" dxfId="19" priority="46" operator="notEqual">
      <formula>I$28</formula>
    </cfRule>
  </conditionalFormatting>
  <conditionalFormatting sqref="J3:J9">
    <cfRule type="cellIs" dxfId="18" priority="21" operator="notEqual">
      <formula>J$28</formula>
    </cfRule>
  </conditionalFormatting>
  <pageMargins left="0.7" right="0.7" top="0.75" bottom="0.75" header="0.3" footer="0.3"/>
  <pageSetup scale="2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9"/>
  <sheetViews>
    <sheetView zoomScaleNormal="100" workbookViewId="0">
      <selection activeCell="F1" sqref="F1"/>
    </sheetView>
  </sheetViews>
  <sheetFormatPr defaultRowHeight="12.75" x14ac:dyDescent="0.2"/>
  <cols>
    <col min="1" max="1" width="16.7109375" style="28" customWidth="1"/>
    <col min="2" max="2" width="6.85546875" style="9" bestFit="1" customWidth="1"/>
    <col min="3" max="3" width="5.140625" style="9" bestFit="1" customWidth="1"/>
    <col min="4" max="4" width="9.7109375" style="9" bestFit="1" customWidth="1"/>
    <col min="5" max="5" width="8.85546875" style="9" bestFit="1" customWidth="1"/>
    <col min="6" max="6" width="9.5703125" style="9" bestFit="1" customWidth="1"/>
    <col min="7" max="7" width="9.140625" style="9" bestFit="1" customWidth="1"/>
    <col min="8" max="8" width="8.28515625" style="9" bestFit="1" customWidth="1"/>
    <col min="9" max="9" width="9.7109375" style="9" bestFit="1" customWidth="1"/>
    <col min="10" max="10" width="10" style="9" bestFit="1" customWidth="1"/>
    <col min="11" max="11" width="8.5703125" style="9" bestFit="1" customWidth="1"/>
    <col min="12" max="12" width="8.42578125" style="9" bestFit="1" customWidth="1"/>
    <col min="13" max="13" width="8" style="9" bestFit="1" customWidth="1"/>
    <col min="14" max="14" width="10.140625" style="9" bestFit="1" customWidth="1"/>
    <col min="15" max="15" width="8.42578125" style="9" bestFit="1" customWidth="1"/>
    <col min="16" max="16" width="9.85546875" style="9" bestFit="1" customWidth="1"/>
    <col min="17" max="17" width="8.85546875" style="9" bestFit="1" customWidth="1"/>
    <col min="18" max="19" width="9.42578125" style="9" bestFit="1" customWidth="1"/>
    <col min="20" max="20" width="4.140625" style="9" bestFit="1" customWidth="1"/>
    <col min="21" max="21" width="10.140625" style="9" bestFit="1" customWidth="1"/>
    <col min="22" max="22" width="2.7109375" style="9" customWidth="1"/>
    <col min="23" max="25" width="10.140625" style="9" bestFit="1" customWidth="1"/>
    <col min="26" max="26" width="2.7109375" style="9" customWidth="1"/>
    <col min="27" max="35" width="2" style="9" bestFit="1" customWidth="1"/>
    <col min="36" max="36" width="4" style="9" bestFit="1" customWidth="1"/>
    <col min="37" max="44" width="2" style="9" bestFit="1" customWidth="1"/>
    <col min="45" max="45" width="2.7109375" style="9" customWidth="1"/>
    <col min="46" max="48" width="5.5703125" style="9" bestFit="1" customWidth="1"/>
    <col min="49" max="49" width="9.140625" style="10" customWidth="1"/>
    <col min="50" max="16384" width="9.140625" style="10"/>
  </cols>
  <sheetData>
    <row r="1" spans="1:48" ht="15" x14ac:dyDescent="0.25">
      <c r="A1" s="29" t="s">
        <v>583</v>
      </c>
      <c r="B1" s="8"/>
    </row>
    <row r="2" spans="1:48" ht="13.5" thickBot="1" x14ac:dyDescent="0.25">
      <c r="A2" s="8"/>
      <c r="B2" s="8" t="s">
        <v>20</v>
      </c>
      <c r="C2" s="8" t="s">
        <v>21</v>
      </c>
      <c r="W2" s="8" t="s">
        <v>21</v>
      </c>
      <c r="X2" s="8"/>
    </row>
    <row r="3" spans="1:48" x14ac:dyDescent="0.2">
      <c r="A3" s="11" t="s">
        <v>0</v>
      </c>
      <c r="B3" s="12">
        <f t="shared" ref="B3:B13" si="0">SUM(AA3:AR3)</f>
        <v>10</v>
      </c>
      <c r="C3" s="13">
        <f t="shared" ref="C3:C26" si="1">COUNT(AT3:AV3)</f>
        <v>1</v>
      </c>
      <c r="D3" s="14" t="s">
        <v>519</v>
      </c>
      <c r="E3" s="14" t="s">
        <v>174</v>
      </c>
      <c r="F3" s="14" t="s">
        <v>584</v>
      </c>
      <c r="G3" s="14" t="s">
        <v>312</v>
      </c>
      <c r="H3" s="14" t="s">
        <v>376</v>
      </c>
      <c r="I3" s="14" t="s">
        <v>585</v>
      </c>
      <c r="J3" s="14" t="s">
        <v>586</v>
      </c>
      <c r="K3" s="14" t="s">
        <v>56</v>
      </c>
      <c r="L3" s="14" t="s">
        <v>587</v>
      </c>
      <c r="M3" s="14" t="s">
        <v>588</v>
      </c>
      <c r="N3" s="14" t="s">
        <v>374</v>
      </c>
      <c r="O3" s="14" t="s">
        <v>64</v>
      </c>
      <c r="P3" s="14" t="s">
        <v>515</v>
      </c>
      <c r="Q3" s="14" t="s">
        <v>589</v>
      </c>
      <c r="R3" s="14" t="s">
        <v>590</v>
      </c>
      <c r="S3" s="14" t="s">
        <v>330</v>
      </c>
      <c r="T3" s="14" t="s">
        <v>132</v>
      </c>
      <c r="U3" s="14" t="s">
        <v>23</v>
      </c>
      <c r="W3" s="60" t="s">
        <v>588</v>
      </c>
      <c r="X3" s="15" t="s">
        <v>515</v>
      </c>
      <c r="Y3" s="60" t="s">
        <v>23</v>
      </c>
      <c r="AA3" s="9">
        <f t="shared" ref="AA3:AA26" si="2">IF(D3=$D$28,1,0)</f>
        <v>1</v>
      </c>
      <c r="AB3" s="9">
        <f t="shared" ref="AB3:AB26" si="3">IF(E3=$E$28,1,0)</f>
        <v>1</v>
      </c>
      <c r="AC3" s="9">
        <f t="shared" ref="AC3:AC26" si="4">IF(F3=$F$28,1,0)</f>
        <v>1</v>
      </c>
      <c r="AD3" s="9">
        <f t="shared" ref="AD3:AD26" si="5">IF(G3=$G$28,1,0)</f>
        <v>0</v>
      </c>
      <c r="AE3" s="9">
        <f t="shared" ref="AE3:AE26" si="6">IF(H3=$H$28,1,0)</f>
        <v>1</v>
      </c>
      <c r="AF3" s="9">
        <f t="shared" ref="AF3:AF26" si="7">IF(I3=$I$28,1,0)</f>
        <v>1</v>
      </c>
      <c r="AG3" s="9">
        <f t="shared" ref="AG3:AG26" si="8">IF(J3=$J$28,1,0)</f>
        <v>0</v>
      </c>
      <c r="AH3" s="9">
        <f t="shared" ref="AH3:AH26" si="9">IF(K3=$K$28,1,0)</f>
        <v>1</v>
      </c>
      <c r="AI3" s="9">
        <f t="shared" ref="AI3:AI26" si="10">IF(L3=$L$28,1,0)</f>
        <v>0</v>
      </c>
      <c r="AJ3" s="9">
        <f t="shared" ref="AJ3:AJ25" si="11">IF(M3=$M$28,1,0)</f>
        <v>0</v>
      </c>
      <c r="AK3" s="9">
        <f t="shared" ref="AK3:AK26" si="12">IF(N3=$N$28,1,0)</f>
        <v>0</v>
      </c>
      <c r="AL3" s="9">
        <f t="shared" ref="AL3:AL26" si="13">IF(O3=$O$28,1,0)</f>
        <v>0</v>
      </c>
      <c r="AM3" s="9">
        <f t="shared" ref="AM3:AM26" si="14">IF(P3=$P$28,1,0)</f>
        <v>1</v>
      </c>
      <c r="AN3" s="9">
        <f t="shared" ref="AN3:AN26" si="15">IF(Q3=$Q$28,1,0)</f>
        <v>1</v>
      </c>
      <c r="AO3" s="9">
        <f t="shared" ref="AO3:AO26" si="16">IF(R3=$R$28,1,0)</f>
        <v>1</v>
      </c>
      <c r="AP3" s="9">
        <f t="shared" ref="AP3:AP26" si="17">IF(S3=$S$28,1,0)</f>
        <v>0</v>
      </c>
      <c r="AQ3" s="9">
        <f t="shared" ref="AQ3:AQ26" si="18">IF(T3=$T$28,1,0)</f>
        <v>1</v>
      </c>
      <c r="AR3" s="9">
        <f t="shared" ref="AR3:AR26" si="19">IF(U3=$U$28,1,0)</f>
        <v>0</v>
      </c>
      <c r="AT3" s="9" t="e">
        <f t="shared" ref="AT3:AT26" si="20">HLOOKUP(W3,$D$28:$U$29,2,FALSE)</f>
        <v>#N/A</v>
      </c>
      <c r="AU3" s="9">
        <f t="shared" ref="AU3:AU26" si="21">HLOOKUP(X3,$D$28:$U$29,2,FALSE)</f>
        <v>1</v>
      </c>
      <c r="AV3" s="9" t="e">
        <f t="shared" ref="AV3:AV26" si="22">HLOOKUP(Y3,$D$28:$U$29,2,FALSE)</f>
        <v>#N/A</v>
      </c>
    </row>
    <row r="4" spans="1:48" x14ac:dyDescent="0.2">
      <c r="A4" s="17" t="s">
        <v>1</v>
      </c>
      <c r="B4" s="18">
        <f t="shared" si="0"/>
        <v>12</v>
      </c>
      <c r="C4" s="19">
        <f t="shared" si="1"/>
        <v>2</v>
      </c>
      <c r="D4" s="14" t="s">
        <v>519</v>
      </c>
      <c r="E4" s="14" t="s">
        <v>591</v>
      </c>
      <c r="F4" s="14" t="s">
        <v>584</v>
      </c>
      <c r="G4" s="14" t="s">
        <v>502</v>
      </c>
      <c r="H4" s="14" t="s">
        <v>376</v>
      </c>
      <c r="I4" s="14" t="s">
        <v>585</v>
      </c>
      <c r="J4" s="14" t="s">
        <v>586</v>
      </c>
      <c r="K4" s="14" t="s">
        <v>421</v>
      </c>
      <c r="L4" s="14" t="s">
        <v>587</v>
      </c>
      <c r="M4" s="14" t="s">
        <v>37</v>
      </c>
      <c r="N4" s="14" t="s">
        <v>592</v>
      </c>
      <c r="O4" s="14" t="s">
        <v>593</v>
      </c>
      <c r="P4" s="14" t="s">
        <v>515</v>
      </c>
      <c r="Q4" s="14" t="s">
        <v>589</v>
      </c>
      <c r="R4" s="14" t="s">
        <v>315</v>
      </c>
      <c r="S4" s="14" t="s">
        <v>594</v>
      </c>
      <c r="T4" s="14" t="s">
        <v>132</v>
      </c>
      <c r="U4" s="14" t="s">
        <v>23</v>
      </c>
      <c r="W4" s="15" t="s">
        <v>592</v>
      </c>
      <c r="X4" s="15" t="s">
        <v>589</v>
      </c>
      <c r="Y4" s="60" t="s">
        <v>23</v>
      </c>
      <c r="AA4" s="9">
        <f t="shared" si="2"/>
        <v>1</v>
      </c>
      <c r="AB4" s="9">
        <f t="shared" si="3"/>
        <v>0</v>
      </c>
      <c r="AC4" s="9">
        <f t="shared" si="4"/>
        <v>1</v>
      </c>
      <c r="AD4" s="9">
        <f t="shared" si="5"/>
        <v>1</v>
      </c>
      <c r="AE4" s="9">
        <f t="shared" si="6"/>
        <v>1</v>
      </c>
      <c r="AF4" s="9">
        <f t="shared" si="7"/>
        <v>1</v>
      </c>
      <c r="AG4" s="9">
        <f t="shared" si="8"/>
        <v>0</v>
      </c>
      <c r="AH4" s="9">
        <f t="shared" si="9"/>
        <v>0</v>
      </c>
      <c r="AI4" s="9">
        <f t="shared" si="10"/>
        <v>0</v>
      </c>
      <c r="AJ4" s="9">
        <f t="shared" si="11"/>
        <v>1</v>
      </c>
      <c r="AK4" s="9">
        <f t="shared" si="12"/>
        <v>1</v>
      </c>
      <c r="AL4" s="9">
        <f t="shared" si="13"/>
        <v>1</v>
      </c>
      <c r="AM4" s="9">
        <f t="shared" si="14"/>
        <v>1</v>
      </c>
      <c r="AN4" s="9">
        <f t="shared" si="15"/>
        <v>1</v>
      </c>
      <c r="AO4" s="9">
        <f t="shared" si="16"/>
        <v>0</v>
      </c>
      <c r="AP4" s="9">
        <f t="shared" si="17"/>
        <v>1</v>
      </c>
      <c r="AQ4" s="9">
        <f t="shared" si="18"/>
        <v>1</v>
      </c>
      <c r="AR4" s="9">
        <f t="shared" si="19"/>
        <v>0</v>
      </c>
      <c r="AT4" s="9">
        <f t="shared" si="20"/>
        <v>1</v>
      </c>
      <c r="AU4" s="9">
        <f t="shared" si="21"/>
        <v>1</v>
      </c>
      <c r="AV4" s="9" t="e">
        <f t="shared" si="22"/>
        <v>#N/A</v>
      </c>
    </row>
    <row r="5" spans="1:48" x14ac:dyDescent="0.2">
      <c r="A5" s="17" t="s">
        <v>2</v>
      </c>
      <c r="B5" s="18">
        <f t="shared" si="0"/>
        <v>11</v>
      </c>
      <c r="C5" s="19">
        <f t="shared" si="1"/>
        <v>1</v>
      </c>
      <c r="D5" s="14" t="s">
        <v>155</v>
      </c>
      <c r="E5" s="14" t="s">
        <v>591</v>
      </c>
      <c r="F5" s="14" t="s">
        <v>584</v>
      </c>
      <c r="G5" s="14" t="s">
        <v>502</v>
      </c>
      <c r="H5" s="14" t="s">
        <v>376</v>
      </c>
      <c r="I5" s="14" t="s">
        <v>585</v>
      </c>
      <c r="J5" s="14" t="s">
        <v>586</v>
      </c>
      <c r="K5" s="14" t="s">
        <v>421</v>
      </c>
      <c r="L5" s="14" t="s">
        <v>587</v>
      </c>
      <c r="M5" s="14" t="s">
        <v>588</v>
      </c>
      <c r="N5" s="14" t="s">
        <v>592</v>
      </c>
      <c r="O5" s="14" t="s">
        <v>593</v>
      </c>
      <c r="P5" s="14" t="s">
        <v>515</v>
      </c>
      <c r="Q5" s="14" t="s">
        <v>589</v>
      </c>
      <c r="R5" s="14" t="s">
        <v>590</v>
      </c>
      <c r="S5" s="14" t="s">
        <v>594</v>
      </c>
      <c r="T5" s="14" t="s">
        <v>132</v>
      </c>
      <c r="U5" s="14" t="s">
        <v>600</v>
      </c>
      <c r="W5" s="60" t="s">
        <v>588</v>
      </c>
      <c r="X5" s="15" t="s">
        <v>132</v>
      </c>
      <c r="Y5" s="60" t="s">
        <v>600</v>
      </c>
      <c r="AA5" s="9">
        <f t="shared" si="2"/>
        <v>0</v>
      </c>
      <c r="AB5" s="9">
        <f t="shared" si="3"/>
        <v>0</v>
      </c>
      <c r="AC5" s="9">
        <f t="shared" si="4"/>
        <v>1</v>
      </c>
      <c r="AD5" s="9">
        <f t="shared" si="5"/>
        <v>1</v>
      </c>
      <c r="AE5" s="9">
        <f t="shared" si="6"/>
        <v>1</v>
      </c>
      <c r="AF5" s="9">
        <f t="shared" si="7"/>
        <v>1</v>
      </c>
      <c r="AG5" s="9">
        <f t="shared" si="8"/>
        <v>0</v>
      </c>
      <c r="AH5" s="9">
        <f t="shared" si="9"/>
        <v>0</v>
      </c>
      <c r="AI5" s="9">
        <f t="shared" si="10"/>
        <v>0</v>
      </c>
      <c r="AJ5" s="9">
        <f t="shared" si="11"/>
        <v>0</v>
      </c>
      <c r="AK5" s="9">
        <f t="shared" si="12"/>
        <v>1</v>
      </c>
      <c r="AL5" s="9">
        <f t="shared" si="13"/>
        <v>1</v>
      </c>
      <c r="AM5" s="9">
        <f t="shared" si="14"/>
        <v>1</v>
      </c>
      <c r="AN5" s="9">
        <f t="shared" si="15"/>
        <v>1</v>
      </c>
      <c r="AO5" s="9">
        <f t="shared" si="16"/>
        <v>1</v>
      </c>
      <c r="AP5" s="9">
        <f t="shared" si="17"/>
        <v>1</v>
      </c>
      <c r="AQ5" s="9">
        <f t="shared" si="18"/>
        <v>1</v>
      </c>
      <c r="AR5" s="9">
        <f t="shared" si="19"/>
        <v>0</v>
      </c>
      <c r="AT5" s="9" t="e">
        <f t="shared" si="20"/>
        <v>#N/A</v>
      </c>
      <c r="AU5" s="9">
        <f t="shared" si="21"/>
        <v>1</v>
      </c>
      <c r="AV5" s="9" t="e">
        <f t="shared" si="22"/>
        <v>#N/A</v>
      </c>
    </row>
    <row r="6" spans="1:48" x14ac:dyDescent="0.2">
      <c r="A6" s="17" t="s">
        <v>3</v>
      </c>
      <c r="B6" s="18">
        <f>SUM(AA6:AR6)</f>
        <v>10</v>
      </c>
      <c r="C6" s="19">
        <f t="shared" si="1"/>
        <v>2</v>
      </c>
      <c r="D6" s="14" t="s">
        <v>519</v>
      </c>
      <c r="E6" s="14" t="s">
        <v>591</v>
      </c>
      <c r="F6" s="14" t="s">
        <v>584</v>
      </c>
      <c r="G6" s="14" t="s">
        <v>312</v>
      </c>
      <c r="H6" s="14" t="s">
        <v>376</v>
      </c>
      <c r="I6" s="14" t="s">
        <v>585</v>
      </c>
      <c r="J6" s="14" t="s">
        <v>586</v>
      </c>
      <c r="K6" s="14" t="s">
        <v>421</v>
      </c>
      <c r="L6" s="14" t="s">
        <v>587</v>
      </c>
      <c r="M6" s="14" t="s">
        <v>37</v>
      </c>
      <c r="N6" s="14" t="s">
        <v>592</v>
      </c>
      <c r="O6" s="14" t="s">
        <v>64</v>
      </c>
      <c r="P6" s="14" t="s">
        <v>515</v>
      </c>
      <c r="Q6" s="14" t="s">
        <v>589</v>
      </c>
      <c r="R6" s="14" t="s">
        <v>590</v>
      </c>
      <c r="S6" s="14" t="s">
        <v>594</v>
      </c>
      <c r="T6" s="14" t="s">
        <v>46</v>
      </c>
      <c r="U6" s="14" t="s">
        <v>600</v>
      </c>
      <c r="W6" s="15" t="s">
        <v>592</v>
      </c>
      <c r="X6" s="15" t="s">
        <v>590</v>
      </c>
      <c r="Y6" s="60" t="s">
        <v>600</v>
      </c>
      <c r="AA6" s="9">
        <f t="shared" si="2"/>
        <v>1</v>
      </c>
      <c r="AB6" s="9">
        <f t="shared" si="3"/>
        <v>0</v>
      </c>
      <c r="AC6" s="9">
        <f t="shared" si="4"/>
        <v>1</v>
      </c>
      <c r="AD6" s="9">
        <f t="shared" si="5"/>
        <v>0</v>
      </c>
      <c r="AE6" s="9">
        <f t="shared" si="6"/>
        <v>1</v>
      </c>
      <c r="AF6" s="9">
        <f t="shared" si="7"/>
        <v>1</v>
      </c>
      <c r="AG6" s="9">
        <f t="shared" si="8"/>
        <v>0</v>
      </c>
      <c r="AH6" s="9">
        <f t="shared" si="9"/>
        <v>0</v>
      </c>
      <c r="AI6" s="9">
        <f t="shared" si="10"/>
        <v>0</v>
      </c>
      <c r="AJ6" s="9">
        <f t="shared" si="11"/>
        <v>1</v>
      </c>
      <c r="AK6" s="9">
        <f t="shared" si="12"/>
        <v>1</v>
      </c>
      <c r="AL6" s="9">
        <f t="shared" si="13"/>
        <v>0</v>
      </c>
      <c r="AM6" s="9">
        <f t="shared" si="14"/>
        <v>1</v>
      </c>
      <c r="AN6" s="9">
        <f t="shared" si="15"/>
        <v>1</v>
      </c>
      <c r="AO6" s="9">
        <f t="shared" si="16"/>
        <v>1</v>
      </c>
      <c r="AP6" s="9">
        <f t="shared" si="17"/>
        <v>1</v>
      </c>
      <c r="AQ6" s="9">
        <f t="shared" si="18"/>
        <v>0</v>
      </c>
      <c r="AR6" s="9">
        <f t="shared" si="19"/>
        <v>0</v>
      </c>
      <c r="AT6" s="9">
        <f t="shared" si="20"/>
        <v>1</v>
      </c>
      <c r="AU6" s="9">
        <f t="shared" si="21"/>
        <v>1</v>
      </c>
      <c r="AV6" s="9" t="e">
        <f t="shared" si="22"/>
        <v>#N/A</v>
      </c>
    </row>
    <row r="7" spans="1:48" x14ac:dyDescent="0.2">
      <c r="A7" s="17" t="s">
        <v>4</v>
      </c>
      <c r="B7" s="18">
        <f t="shared" si="0"/>
        <v>9</v>
      </c>
      <c r="C7" s="19">
        <f t="shared" si="1"/>
        <v>2</v>
      </c>
      <c r="D7" s="14" t="s">
        <v>519</v>
      </c>
      <c r="E7" s="14" t="s">
        <v>591</v>
      </c>
      <c r="F7" s="14" t="s">
        <v>584</v>
      </c>
      <c r="G7" s="14" t="s">
        <v>312</v>
      </c>
      <c r="H7" s="14" t="s">
        <v>376</v>
      </c>
      <c r="I7" s="14" t="s">
        <v>450</v>
      </c>
      <c r="J7" s="14" t="s">
        <v>586</v>
      </c>
      <c r="K7" s="14" t="s">
        <v>421</v>
      </c>
      <c r="L7" s="14" t="s">
        <v>587</v>
      </c>
      <c r="M7" s="14" t="s">
        <v>37</v>
      </c>
      <c r="N7" s="14" t="s">
        <v>592</v>
      </c>
      <c r="O7" s="14" t="s">
        <v>64</v>
      </c>
      <c r="P7" s="14" t="s">
        <v>515</v>
      </c>
      <c r="Q7" s="14" t="s">
        <v>589</v>
      </c>
      <c r="R7" s="14" t="s">
        <v>315</v>
      </c>
      <c r="S7" s="14" t="s">
        <v>594</v>
      </c>
      <c r="T7" s="14" t="s">
        <v>132</v>
      </c>
      <c r="U7" s="14" t="s">
        <v>600</v>
      </c>
      <c r="W7" s="60" t="s">
        <v>588</v>
      </c>
      <c r="X7" s="15" t="s">
        <v>592</v>
      </c>
      <c r="Y7" s="15" t="s">
        <v>37</v>
      </c>
      <c r="AA7" s="9">
        <f t="shared" si="2"/>
        <v>1</v>
      </c>
      <c r="AB7" s="9">
        <f t="shared" si="3"/>
        <v>0</v>
      </c>
      <c r="AC7" s="9">
        <f t="shared" si="4"/>
        <v>1</v>
      </c>
      <c r="AD7" s="9">
        <f t="shared" si="5"/>
        <v>0</v>
      </c>
      <c r="AE7" s="9">
        <f t="shared" si="6"/>
        <v>1</v>
      </c>
      <c r="AF7" s="9">
        <f t="shared" si="7"/>
        <v>0</v>
      </c>
      <c r="AG7" s="9">
        <f t="shared" si="8"/>
        <v>0</v>
      </c>
      <c r="AH7" s="9">
        <f t="shared" si="9"/>
        <v>0</v>
      </c>
      <c r="AI7" s="9">
        <f t="shared" si="10"/>
        <v>0</v>
      </c>
      <c r="AJ7" s="9">
        <f t="shared" si="11"/>
        <v>1</v>
      </c>
      <c r="AK7" s="9">
        <f t="shared" si="12"/>
        <v>1</v>
      </c>
      <c r="AL7" s="9">
        <f t="shared" si="13"/>
        <v>0</v>
      </c>
      <c r="AM7" s="9">
        <f t="shared" si="14"/>
        <v>1</v>
      </c>
      <c r="AN7" s="9">
        <f t="shared" si="15"/>
        <v>1</v>
      </c>
      <c r="AO7" s="9">
        <f t="shared" si="16"/>
        <v>0</v>
      </c>
      <c r="AP7" s="9">
        <f t="shared" si="17"/>
        <v>1</v>
      </c>
      <c r="AQ7" s="9">
        <f t="shared" si="18"/>
        <v>1</v>
      </c>
      <c r="AR7" s="9">
        <f t="shared" si="19"/>
        <v>0</v>
      </c>
      <c r="AT7" s="9" t="e">
        <f t="shared" si="20"/>
        <v>#N/A</v>
      </c>
      <c r="AU7" s="9">
        <f t="shared" si="21"/>
        <v>1</v>
      </c>
      <c r="AV7" s="9">
        <f t="shared" si="22"/>
        <v>1</v>
      </c>
    </row>
    <row r="8" spans="1:48" x14ac:dyDescent="0.2">
      <c r="A8" s="17" t="s">
        <v>5</v>
      </c>
      <c r="B8" s="18">
        <f t="shared" si="0"/>
        <v>10</v>
      </c>
      <c r="C8" s="19">
        <f t="shared" si="1"/>
        <v>1</v>
      </c>
      <c r="D8" s="14" t="s">
        <v>519</v>
      </c>
      <c r="E8" s="14" t="s">
        <v>174</v>
      </c>
      <c r="F8" s="14" t="s">
        <v>584</v>
      </c>
      <c r="G8" s="14" t="s">
        <v>312</v>
      </c>
      <c r="H8" s="14" t="s">
        <v>204</v>
      </c>
      <c r="I8" s="14" t="s">
        <v>585</v>
      </c>
      <c r="J8" s="14" t="s">
        <v>72</v>
      </c>
      <c r="K8" s="14" t="s">
        <v>421</v>
      </c>
      <c r="L8" s="14" t="s">
        <v>587</v>
      </c>
      <c r="M8" s="14" t="s">
        <v>37</v>
      </c>
      <c r="N8" s="14" t="s">
        <v>374</v>
      </c>
      <c r="O8" s="14" t="s">
        <v>64</v>
      </c>
      <c r="P8" s="14" t="s">
        <v>515</v>
      </c>
      <c r="Q8" s="14" t="s">
        <v>589</v>
      </c>
      <c r="R8" s="14" t="s">
        <v>315</v>
      </c>
      <c r="S8" s="14" t="s">
        <v>330</v>
      </c>
      <c r="T8" s="14" t="s">
        <v>132</v>
      </c>
      <c r="U8" s="14" t="s">
        <v>37</v>
      </c>
      <c r="W8" s="60" t="s">
        <v>374</v>
      </c>
      <c r="X8" s="60" t="s">
        <v>421</v>
      </c>
      <c r="Y8" s="15" t="s">
        <v>37</v>
      </c>
      <c r="AA8" s="9">
        <f t="shared" si="2"/>
        <v>1</v>
      </c>
      <c r="AB8" s="9">
        <f t="shared" si="3"/>
        <v>1</v>
      </c>
      <c r="AC8" s="9">
        <f t="shared" si="4"/>
        <v>1</v>
      </c>
      <c r="AD8" s="9">
        <f t="shared" si="5"/>
        <v>0</v>
      </c>
      <c r="AE8" s="9">
        <f t="shared" si="6"/>
        <v>0</v>
      </c>
      <c r="AF8" s="9">
        <f t="shared" si="7"/>
        <v>1</v>
      </c>
      <c r="AG8" s="9">
        <f t="shared" si="8"/>
        <v>1</v>
      </c>
      <c r="AH8" s="9">
        <f t="shared" si="9"/>
        <v>0</v>
      </c>
      <c r="AI8" s="9">
        <f t="shared" si="10"/>
        <v>0</v>
      </c>
      <c r="AJ8" s="9">
        <f t="shared" si="11"/>
        <v>1</v>
      </c>
      <c r="AK8" s="9">
        <f t="shared" si="12"/>
        <v>0</v>
      </c>
      <c r="AL8" s="9">
        <f t="shared" si="13"/>
        <v>0</v>
      </c>
      <c r="AM8" s="9">
        <f t="shared" si="14"/>
        <v>1</v>
      </c>
      <c r="AN8" s="9">
        <f t="shared" si="15"/>
        <v>1</v>
      </c>
      <c r="AO8" s="9">
        <f t="shared" si="16"/>
        <v>0</v>
      </c>
      <c r="AP8" s="9">
        <f t="shared" si="17"/>
        <v>0</v>
      </c>
      <c r="AQ8" s="9">
        <f t="shared" si="18"/>
        <v>1</v>
      </c>
      <c r="AR8" s="9">
        <f t="shared" si="19"/>
        <v>1</v>
      </c>
      <c r="AT8" s="9" t="e">
        <f t="shared" si="20"/>
        <v>#N/A</v>
      </c>
      <c r="AU8" s="9" t="e">
        <f t="shared" si="21"/>
        <v>#N/A</v>
      </c>
      <c r="AV8" s="9">
        <f t="shared" si="22"/>
        <v>1</v>
      </c>
    </row>
    <row r="9" spans="1:48" x14ac:dyDescent="0.2">
      <c r="A9" s="17" t="s">
        <v>274</v>
      </c>
      <c r="B9" s="18">
        <f t="shared" si="0"/>
        <v>13</v>
      </c>
      <c r="C9" s="19">
        <f t="shared" si="1"/>
        <v>1</v>
      </c>
      <c r="D9" s="14" t="s">
        <v>519</v>
      </c>
      <c r="E9" s="14" t="s">
        <v>591</v>
      </c>
      <c r="F9" s="14" t="s">
        <v>584</v>
      </c>
      <c r="G9" s="14" t="s">
        <v>502</v>
      </c>
      <c r="H9" s="14" t="s">
        <v>376</v>
      </c>
      <c r="I9" s="14" t="s">
        <v>585</v>
      </c>
      <c r="J9" s="14" t="s">
        <v>586</v>
      </c>
      <c r="K9" s="14" t="s">
        <v>56</v>
      </c>
      <c r="L9" s="14" t="s">
        <v>595</v>
      </c>
      <c r="M9" s="14" t="s">
        <v>588</v>
      </c>
      <c r="N9" s="14" t="s">
        <v>592</v>
      </c>
      <c r="O9" s="14" t="s">
        <v>593</v>
      </c>
      <c r="P9" s="14" t="s">
        <v>313</v>
      </c>
      <c r="Q9" s="14" t="s">
        <v>589</v>
      </c>
      <c r="R9" s="14" t="s">
        <v>590</v>
      </c>
      <c r="S9" s="14" t="s">
        <v>594</v>
      </c>
      <c r="T9" s="14" t="s">
        <v>132</v>
      </c>
      <c r="U9" s="14" t="s">
        <v>600</v>
      </c>
      <c r="W9" s="60" t="s">
        <v>588</v>
      </c>
      <c r="X9" s="15" t="s">
        <v>502</v>
      </c>
      <c r="Y9" s="60" t="s">
        <v>600</v>
      </c>
      <c r="AA9" s="9">
        <f t="shared" si="2"/>
        <v>1</v>
      </c>
      <c r="AB9" s="9">
        <f t="shared" si="3"/>
        <v>0</v>
      </c>
      <c r="AC9" s="9">
        <f t="shared" si="4"/>
        <v>1</v>
      </c>
      <c r="AD9" s="9">
        <f t="shared" si="5"/>
        <v>1</v>
      </c>
      <c r="AE9" s="9">
        <f t="shared" si="6"/>
        <v>1</v>
      </c>
      <c r="AF9" s="9">
        <f t="shared" si="7"/>
        <v>1</v>
      </c>
      <c r="AG9" s="9">
        <f t="shared" si="8"/>
        <v>0</v>
      </c>
      <c r="AH9" s="9">
        <f t="shared" si="9"/>
        <v>1</v>
      </c>
      <c r="AI9" s="9">
        <f t="shared" si="10"/>
        <v>1</v>
      </c>
      <c r="AJ9" s="9">
        <f t="shared" si="11"/>
        <v>0</v>
      </c>
      <c r="AK9" s="9">
        <f t="shared" si="12"/>
        <v>1</v>
      </c>
      <c r="AL9" s="9">
        <f t="shared" si="13"/>
        <v>1</v>
      </c>
      <c r="AM9" s="9">
        <f t="shared" si="14"/>
        <v>0</v>
      </c>
      <c r="AN9" s="9">
        <f t="shared" si="15"/>
        <v>1</v>
      </c>
      <c r="AO9" s="9">
        <f t="shared" si="16"/>
        <v>1</v>
      </c>
      <c r="AP9" s="9">
        <f t="shared" si="17"/>
        <v>1</v>
      </c>
      <c r="AQ9" s="9">
        <f t="shared" si="18"/>
        <v>1</v>
      </c>
      <c r="AR9" s="9">
        <f t="shared" si="19"/>
        <v>0</v>
      </c>
      <c r="AT9" s="9" t="e">
        <f t="shared" si="20"/>
        <v>#N/A</v>
      </c>
      <c r="AU9" s="9">
        <f t="shared" si="21"/>
        <v>1</v>
      </c>
      <c r="AV9" s="9" t="e">
        <f t="shared" si="22"/>
        <v>#N/A</v>
      </c>
    </row>
    <row r="10" spans="1:48" x14ac:dyDescent="0.2">
      <c r="A10" s="17" t="s">
        <v>6</v>
      </c>
      <c r="B10" s="18">
        <f t="shared" si="0"/>
        <v>9</v>
      </c>
      <c r="C10" s="19">
        <f t="shared" si="1"/>
        <v>1</v>
      </c>
      <c r="D10" s="14" t="s">
        <v>519</v>
      </c>
      <c r="E10" s="14" t="s">
        <v>591</v>
      </c>
      <c r="F10" s="14" t="s">
        <v>584</v>
      </c>
      <c r="G10" s="14" t="s">
        <v>312</v>
      </c>
      <c r="H10" s="14" t="s">
        <v>204</v>
      </c>
      <c r="I10" s="14" t="s">
        <v>585</v>
      </c>
      <c r="J10" s="14" t="s">
        <v>586</v>
      </c>
      <c r="K10" s="14" t="s">
        <v>421</v>
      </c>
      <c r="L10" s="14" t="s">
        <v>587</v>
      </c>
      <c r="M10" s="14" t="s">
        <v>37</v>
      </c>
      <c r="N10" s="14" t="s">
        <v>592</v>
      </c>
      <c r="O10" s="14" t="s">
        <v>64</v>
      </c>
      <c r="P10" s="14" t="s">
        <v>515</v>
      </c>
      <c r="Q10" s="14" t="s">
        <v>589</v>
      </c>
      <c r="R10" s="14" t="s">
        <v>315</v>
      </c>
      <c r="S10" s="14" t="s">
        <v>594</v>
      </c>
      <c r="T10" s="14" t="s">
        <v>46</v>
      </c>
      <c r="U10" s="14" t="s">
        <v>37</v>
      </c>
      <c r="W10" s="15" t="s">
        <v>592</v>
      </c>
      <c r="X10" s="60" t="s">
        <v>312</v>
      </c>
      <c r="Y10" s="60" t="s">
        <v>600</v>
      </c>
      <c r="AA10" s="9">
        <f t="shared" si="2"/>
        <v>1</v>
      </c>
      <c r="AB10" s="9">
        <f t="shared" si="3"/>
        <v>0</v>
      </c>
      <c r="AC10" s="9">
        <f t="shared" si="4"/>
        <v>1</v>
      </c>
      <c r="AD10" s="9">
        <f t="shared" si="5"/>
        <v>0</v>
      </c>
      <c r="AE10" s="9">
        <f t="shared" si="6"/>
        <v>0</v>
      </c>
      <c r="AF10" s="9">
        <f t="shared" si="7"/>
        <v>1</v>
      </c>
      <c r="AG10" s="9">
        <f t="shared" si="8"/>
        <v>0</v>
      </c>
      <c r="AH10" s="9">
        <f t="shared" si="9"/>
        <v>0</v>
      </c>
      <c r="AI10" s="9">
        <f t="shared" si="10"/>
        <v>0</v>
      </c>
      <c r="AJ10" s="9">
        <f t="shared" si="11"/>
        <v>1</v>
      </c>
      <c r="AK10" s="9">
        <f t="shared" si="12"/>
        <v>1</v>
      </c>
      <c r="AL10" s="9">
        <f t="shared" si="13"/>
        <v>0</v>
      </c>
      <c r="AM10" s="9">
        <f t="shared" si="14"/>
        <v>1</v>
      </c>
      <c r="AN10" s="9">
        <f t="shared" si="15"/>
        <v>1</v>
      </c>
      <c r="AO10" s="9">
        <f t="shared" si="16"/>
        <v>0</v>
      </c>
      <c r="AP10" s="9">
        <f t="shared" si="17"/>
        <v>1</v>
      </c>
      <c r="AQ10" s="9">
        <f t="shared" si="18"/>
        <v>0</v>
      </c>
      <c r="AR10" s="9">
        <f t="shared" si="19"/>
        <v>1</v>
      </c>
      <c r="AT10" s="9">
        <f t="shared" si="20"/>
        <v>1</v>
      </c>
      <c r="AU10" s="9" t="e">
        <f t="shared" si="21"/>
        <v>#N/A</v>
      </c>
      <c r="AV10" s="9" t="e">
        <f t="shared" si="22"/>
        <v>#N/A</v>
      </c>
    </row>
    <row r="11" spans="1:48" x14ac:dyDescent="0.2">
      <c r="A11" s="17" t="s">
        <v>7</v>
      </c>
      <c r="B11" s="18">
        <f t="shared" si="0"/>
        <v>10</v>
      </c>
      <c r="C11" s="19">
        <f t="shared" si="1"/>
        <v>2</v>
      </c>
      <c r="D11" s="14" t="s">
        <v>155</v>
      </c>
      <c r="E11" s="14" t="s">
        <v>591</v>
      </c>
      <c r="F11" s="14" t="s">
        <v>584</v>
      </c>
      <c r="G11" s="14" t="s">
        <v>502</v>
      </c>
      <c r="H11" s="14" t="s">
        <v>204</v>
      </c>
      <c r="I11" s="14" t="s">
        <v>585</v>
      </c>
      <c r="J11" s="14" t="s">
        <v>586</v>
      </c>
      <c r="K11" s="14" t="s">
        <v>421</v>
      </c>
      <c r="L11" s="14" t="s">
        <v>587</v>
      </c>
      <c r="M11" s="14" t="s">
        <v>37</v>
      </c>
      <c r="N11" s="14" t="s">
        <v>592</v>
      </c>
      <c r="O11" s="14" t="s">
        <v>64</v>
      </c>
      <c r="P11" s="14" t="s">
        <v>515</v>
      </c>
      <c r="Q11" s="14" t="s">
        <v>589</v>
      </c>
      <c r="R11" s="14" t="s">
        <v>590</v>
      </c>
      <c r="S11" s="14" t="s">
        <v>330</v>
      </c>
      <c r="T11" s="14" t="s">
        <v>132</v>
      </c>
      <c r="U11" s="14" t="s">
        <v>37</v>
      </c>
      <c r="W11" s="15" t="s">
        <v>592</v>
      </c>
      <c r="X11" s="60" t="s">
        <v>330</v>
      </c>
      <c r="Y11" s="15" t="s">
        <v>37</v>
      </c>
      <c r="AA11" s="9">
        <f t="shared" si="2"/>
        <v>0</v>
      </c>
      <c r="AB11" s="9">
        <f t="shared" si="3"/>
        <v>0</v>
      </c>
      <c r="AC11" s="9">
        <f t="shared" si="4"/>
        <v>1</v>
      </c>
      <c r="AD11" s="9">
        <f t="shared" si="5"/>
        <v>1</v>
      </c>
      <c r="AE11" s="9">
        <f t="shared" si="6"/>
        <v>0</v>
      </c>
      <c r="AF11" s="9">
        <f t="shared" si="7"/>
        <v>1</v>
      </c>
      <c r="AG11" s="9">
        <f t="shared" si="8"/>
        <v>0</v>
      </c>
      <c r="AH11" s="9">
        <f t="shared" si="9"/>
        <v>0</v>
      </c>
      <c r="AI11" s="9">
        <f t="shared" si="10"/>
        <v>0</v>
      </c>
      <c r="AJ11" s="9">
        <f t="shared" si="11"/>
        <v>1</v>
      </c>
      <c r="AK11" s="9">
        <f t="shared" si="12"/>
        <v>1</v>
      </c>
      <c r="AL11" s="9">
        <f t="shared" si="13"/>
        <v>0</v>
      </c>
      <c r="AM11" s="9">
        <f t="shared" si="14"/>
        <v>1</v>
      </c>
      <c r="AN11" s="9">
        <f t="shared" si="15"/>
        <v>1</v>
      </c>
      <c r="AO11" s="9">
        <f t="shared" si="16"/>
        <v>1</v>
      </c>
      <c r="AP11" s="9">
        <f t="shared" si="17"/>
        <v>0</v>
      </c>
      <c r="AQ11" s="9">
        <f t="shared" si="18"/>
        <v>1</v>
      </c>
      <c r="AR11" s="9">
        <f t="shared" si="19"/>
        <v>1</v>
      </c>
      <c r="AT11" s="9">
        <f t="shared" si="20"/>
        <v>1</v>
      </c>
      <c r="AU11" s="9" t="e">
        <f t="shared" si="21"/>
        <v>#N/A</v>
      </c>
      <c r="AV11" s="9">
        <f t="shared" si="22"/>
        <v>1</v>
      </c>
    </row>
    <row r="12" spans="1:48" x14ac:dyDescent="0.2">
      <c r="A12" s="17" t="s">
        <v>8</v>
      </c>
      <c r="B12" s="18">
        <f t="shared" si="0"/>
        <v>14</v>
      </c>
      <c r="C12" s="19">
        <f t="shared" si="1"/>
        <v>3</v>
      </c>
      <c r="D12" s="14" t="s">
        <v>519</v>
      </c>
      <c r="E12" s="14" t="s">
        <v>591</v>
      </c>
      <c r="F12" s="14" t="s">
        <v>584</v>
      </c>
      <c r="G12" s="14" t="s">
        <v>312</v>
      </c>
      <c r="H12" s="14" t="s">
        <v>376</v>
      </c>
      <c r="I12" s="14" t="s">
        <v>585</v>
      </c>
      <c r="J12" s="14" t="s">
        <v>72</v>
      </c>
      <c r="K12" s="14" t="s">
        <v>421</v>
      </c>
      <c r="L12" s="14" t="s">
        <v>595</v>
      </c>
      <c r="M12" s="14" t="s">
        <v>37</v>
      </c>
      <c r="N12" s="14" t="s">
        <v>374</v>
      </c>
      <c r="O12" s="14" t="s">
        <v>593</v>
      </c>
      <c r="P12" s="14" t="s">
        <v>515</v>
      </c>
      <c r="Q12" s="14" t="s">
        <v>589</v>
      </c>
      <c r="R12" s="14" t="s">
        <v>590</v>
      </c>
      <c r="S12" s="14" t="s">
        <v>594</v>
      </c>
      <c r="T12" s="14" t="s">
        <v>132</v>
      </c>
      <c r="U12" s="14" t="s">
        <v>37</v>
      </c>
      <c r="W12" s="15" t="s">
        <v>37</v>
      </c>
      <c r="X12" s="15" t="s">
        <v>594</v>
      </c>
      <c r="Y12" s="15" t="s">
        <v>37</v>
      </c>
      <c r="AA12" s="9">
        <f t="shared" si="2"/>
        <v>1</v>
      </c>
      <c r="AB12" s="9">
        <f t="shared" si="3"/>
        <v>0</v>
      </c>
      <c r="AC12" s="9">
        <f t="shared" si="4"/>
        <v>1</v>
      </c>
      <c r="AD12" s="9">
        <f t="shared" si="5"/>
        <v>0</v>
      </c>
      <c r="AE12" s="9">
        <f t="shared" si="6"/>
        <v>1</v>
      </c>
      <c r="AF12" s="9">
        <f t="shared" si="7"/>
        <v>1</v>
      </c>
      <c r="AG12" s="9">
        <f t="shared" si="8"/>
        <v>1</v>
      </c>
      <c r="AH12" s="9">
        <f t="shared" si="9"/>
        <v>0</v>
      </c>
      <c r="AI12" s="9">
        <f t="shared" si="10"/>
        <v>1</v>
      </c>
      <c r="AJ12" s="9">
        <f t="shared" si="11"/>
        <v>1</v>
      </c>
      <c r="AK12" s="9">
        <f t="shared" si="12"/>
        <v>0</v>
      </c>
      <c r="AL12" s="9">
        <f t="shared" si="13"/>
        <v>1</v>
      </c>
      <c r="AM12" s="9">
        <f t="shared" si="14"/>
        <v>1</v>
      </c>
      <c r="AN12" s="9">
        <f t="shared" si="15"/>
        <v>1</v>
      </c>
      <c r="AO12" s="9">
        <f t="shared" si="16"/>
        <v>1</v>
      </c>
      <c r="AP12" s="9">
        <f t="shared" si="17"/>
        <v>1</v>
      </c>
      <c r="AQ12" s="9">
        <f t="shared" si="18"/>
        <v>1</v>
      </c>
      <c r="AR12" s="9">
        <f t="shared" si="19"/>
        <v>1</v>
      </c>
      <c r="AT12" s="9">
        <f t="shared" si="20"/>
        <v>1</v>
      </c>
      <c r="AU12" s="9">
        <f t="shared" si="21"/>
        <v>1</v>
      </c>
      <c r="AV12" s="9">
        <f t="shared" si="22"/>
        <v>1</v>
      </c>
    </row>
    <row r="13" spans="1:48" x14ac:dyDescent="0.2">
      <c r="A13" s="17" t="s">
        <v>9</v>
      </c>
      <c r="B13" s="18">
        <f t="shared" si="0"/>
        <v>8</v>
      </c>
      <c r="C13" s="19">
        <f t="shared" si="1"/>
        <v>2</v>
      </c>
      <c r="D13" s="14" t="s">
        <v>519</v>
      </c>
      <c r="E13" s="14" t="s">
        <v>591</v>
      </c>
      <c r="F13" s="14" t="s">
        <v>584</v>
      </c>
      <c r="G13" s="14" t="s">
        <v>502</v>
      </c>
      <c r="H13" s="14" t="s">
        <v>204</v>
      </c>
      <c r="I13" s="14" t="s">
        <v>585</v>
      </c>
      <c r="J13" s="14" t="s">
        <v>586</v>
      </c>
      <c r="K13" s="14" t="s">
        <v>421</v>
      </c>
      <c r="L13" s="14" t="s">
        <v>595</v>
      </c>
      <c r="M13" s="14" t="s">
        <v>588</v>
      </c>
      <c r="N13" s="14" t="s">
        <v>592</v>
      </c>
      <c r="O13" s="14" t="s">
        <v>64</v>
      </c>
      <c r="P13" s="14" t="s">
        <v>515</v>
      </c>
      <c r="Q13" s="14" t="s">
        <v>198</v>
      </c>
      <c r="R13" s="14" t="s">
        <v>315</v>
      </c>
      <c r="S13" s="14" t="s">
        <v>594</v>
      </c>
      <c r="T13" s="14" t="s">
        <v>46</v>
      </c>
      <c r="U13" s="14" t="s">
        <v>600</v>
      </c>
      <c r="W13" s="15" t="s">
        <v>592</v>
      </c>
      <c r="X13" s="15" t="s">
        <v>502</v>
      </c>
      <c r="Y13" s="60" t="s">
        <v>600</v>
      </c>
      <c r="AA13" s="9">
        <f t="shared" si="2"/>
        <v>1</v>
      </c>
      <c r="AB13" s="9">
        <f t="shared" si="3"/>
        <v>0</v>
      </c>
      <c r="AC13" s="9">
        <f t="shared" si="4"/>
        <v>1</v>
      </c>
      <c r="AD13" s="9">
        <f t="shared" si="5"/>
        <v>1</v>
      </c>
      <c r="AE13" s="9">
        <f t="shared" si="6"/>
        <v>0</v>
      </c>
      <c r="AF13" s="9">
        <f t="shared" si="7"/>
        <v>1</v>
      </c>
      <c r="AG13" s="9">
        <f t="shared" si="8"/>
        <v>0</v>
      </c>
      <c r="AH13" s="9">
        <f t="shared" si="9"/>
        <v>0</v>
      </c>
      <c r="AI13" s="9">
        <f t="shared" si="10"/>
        <v>1</v>
      </c>
      <c r="AJ13" s="9">
        <f t="shared" si="11"/>
        <v>0</v>
      </c>
      <c r="AK13" s="9">
        <f t="shared" si="12"/>
        <v>1</v>
      </c>
      <c r="AL13" s="9">
        <f t="shared" si="13"/>
        <v>0</v>
      </c>
      <c r="AM13" s="9">
        <f t="shared" si="14"/>
        <v>1</v>
      </c>
      <c r="AN13" s="9">
        <f t="shared" si="15"/>
        <v>0</v>
      </c>
      <c r="AO13" s="9">
        <f t="shared" si="16"/>
        <v>0</v>
      </c>
      <c r="AP13" s="9">
        <f t="shared" si="17"/>
        <v>1</v>
      </c>
      <c r="AQ13" s="9">
        <f t="shared" si="18"/>
        <v>0</v>
      </c>
      <c r="AR13" s="9">
        <f t="shared" si="19"/>
        <v>0</v>
      </c>
      <c r="AT13" s="9">
        <f t="shared" si="20"/>
        <v>1</v>
      </c>
      <c r="AU13" s="9">
        <f t="shared" si="21"/>
        <v>1</v>
      </c>
      <c r="AV13" s="9" t="e">
        <f t="shared" si="22"/>
        <v>#N/A</v>
      </c>
    </row>
    <row r="14" spans="1:48" x14ac:dyDescent="0.2">
      <c r="A14" s="17" t="s">
        <v>26</v>
      </c>
      <c r="B14" s="84" t="s">
        <v>24</v>
      </c>
      <c r="C14" s="85" t="s">
        <v>24</v>
      </c>
      <c r="D14" s="14" t="s">
        <v>23</v>
      </c>
      <c r="E14" s="14" t="s">
        <v>23</v>
      </c>
      <c r="F14" s="14" t="s">
        <v>23</v>
      </c>
      <c r="G14" s="14" t="s">
        <v>23</v>
      </c>
      <c r="H14" s="14" t="s">
        <v>23</v>
      </c>
      <c r="I14" s="14" t="s">
        <v>23</v>
      </c>
      <c r="J14" s="14" t="s">
        <v>23</v>
      </c>
      <c r="K14" s="14" t="s">
        <v>23</v>
      </c>
      <c r="L14" s="14" t="s">
        <v>23</v>
      </c>
      <c r="M14" s="14" t="s">
        <v>23</v>
      </c>
      <c r="N14" s="14" t="s">
        <v>23</v>
      </c>
      <c r="O14" s="14" t="s">
        <v>23</v>
      </c>
      <c r="P14" s="14" t="s">
        <v>23</v>
      </c>
      <c r="Q14" s="14" t="s">
        <v>23</v>
      </c>
      <c r="R14" s="14" t="s">
        <v>23</v>
      </c>
      <c r="S14" s="14" t="s">
        <v>23</v>
      </c>
      <c r="T14" s="14" t="s">
        <v>23</v>
      </c>
      <c r="U14" s="14" t="s">
        <v>23</v>
      </c>
      <c r="W14" s="60" t="s">
        <v>23</v>
      </c>
      <c r="X14" s="60" t="s">
        <v>23</v>
      </c>
      <c r="Y14" s="60" t="s">
        <v>23</v>
      </c>
      <c r="AA14" s="9">
        <f t="shared" si="2"/>
        <v>0</v>
      </c>
      <c r="AB14" s="9">
        <f t="shared" si="3"/>
        <v>0</v>
      </c>
      <c r="AC14" s="9">
        <f t="shared" si="4"/>
        <v>0</v>
      </c>
      <c r="AD14" s="9">
        <f t="shared" si="5"/>
        <v>0</v>
      </c>
      <c r="AE14" s="9">
        <f t="shared" si="6"/>
        <v>0</v>
      </c>
      <c r="AF14" s="9">
        <f t="shared" si="7"/>
        <v>0</v>
      </c>
      <c r="AG14" s="9">
        <f t="shared" si="8"/>
        <v>0</v>
      </c>
      <c r="AH14" s="9">
        <f t="shared" si="9"/>
        <v>0</v>
      </c>
      <c r="AI14" s="9">
        <f t="shared" si="10"/>
        <v>0</v>
      </c>
      <c r="AJ14" s="9">
        <f t="shared" si="11"/>
        <v>0</v>
      </c>
      <c r="AK14" s="9">
        <f t="shared" si="12"/>
        <v>0</v>
      </c>
      <c r="AL14" s="9">
        <f t="shared" si="13"/>
        <v>0</v>
      </c>
      <c r="AM14" s="9">
        <f t="shared" si="14"/>
        <v>0</v>
      </c>
      <c r="AN14" s="9">
        <f t="shared" si="15"/>
        <v>0</v>
      </c>
      <c r="AO14" s="9">
        <f t="shared" si="16"/>
        <v>0</v>
      </c>
      <c r="AP14" s="9">
        <f t="shared" si="17"/>
        <v>0</v>
      </c>
      <c r="AQ14" s="9">
        <f t="shared" si="18"/>
        <v>0</v>
      </c>
      <c r="AR14" s="9">
        <f t="shared" si="19"/>
        <v>0</v>
      </c>
      <c r="AT14" s="9" t="e">
        <f t="shared" si="20"/>
        <v>#N/A</v>
      </c>
      <c r="AU14" s="9" t="e">
        <f t="shared" si="21"/>
        <v>#N/A</v>
      </c>
      <c r="AV14" s="9" t="e">
        <f t="shared" si="22"/>
        <v>#N/A</v>
      </c>
    </row>
    <row r="15" spans="1:48" x14ac:dyDescent="0.2">
      <c r="A15" s="17" t="s">
        <v>10</v>
      </c>
      <c r="B15" s="15">
        <f>SUM(AA15:AR15)</f>
        <v>11</v>
      </c>
      <c r="C15" s="19">
        <f t="shared" si="1"/>
        <v>2</v>
      </c>
      <c r="D15" s="14" t="s">
        <v>519</v>
      </c>
      <c r="E15" s="14" t="s">
        <v>174</v>
      </c>
      <c r="F15" s="14" t="s">
        <v>584</v>
      </c>
      <c r="G15" s="14" t="s">
        <v>312</v>
      </c>
      <c r="H15" s="14" t="s">
        <v>376</v>
      </c>
      <c r="I15" s="14" t="s">
        <v>23</v>
      </c>
      <c r="J15" s="14" t="s">
        <v>586</v>
      </c>
      <c r="K15" s="14" t="s">
        <v>56</v>
      </c>
      <c r="L15" s="14" t="s">
        <v>587</v>
      </c>
      <c r="M15" s="14" t="s">
        <v>37</v>
      </c>
      <c r="N15" s="14" t="s">
        <v>592</v>
      </c>
      <c r="O15" s="14" t="s">
        <v>64</v>
      </c>
      <c r="P15" s="14" t="s">
        <v>515</v>
      </c>
      <c r="Q15" s="14" t="s">
        <v>589</v>
      </c>
      <c r="R15" s="14" t="s">
        <v>315</v>
      </c>
      <c r="S15" s="14" t="s">
        <v>330</v>
      </c>
      <c r="T15" s="14" t="s">
        <v>132</v>
      </c>
      <c r="U15" s="14" t="s">
        <v>37</v>
      </c>
      <c r="W15" s="15" t="s">
        <v>37</v>
      </c>
      <c r="X15" s="60" t="s">
        <v>315</v>
      </c>
      <c r="Y15" s="15" t="s">
        <v>37</v>
      </c>
      <c r="AA15" s="9">
        <f t="shared" si="2"/>
        <v>1</v>
      </c>
      <c r="AB15" s="9">
        <f t="shared" si="3"/>
        <v>1</v>
      </c>
      <c r="AC15" s="9">
        <f t="shared" si="4"/>
        <v>1</v>
      </c>
      <c r="AD15" s="9">
        <f t="shared" si="5"/>
        <v>0</v>
      </c>
      <c r="AE15" s="9">
        <f t="shared" si="6"/>
        <v>1</v>
      </c>
      <c r="AF15" s="9">
        <f t="shared" si="7"/>
        <v>0</v>
      </c>
      <c r="AG15" s="9">
        <f t="shared" si="8"/>
        <v>0</v>
      </c>
      <c r="AH15" s="9">
        <f t="shared" si="9"/>
        <v>1</v>
      </c>
      <c r="AI15" s="9">
        <f t="shared" si="10"/>
        <v>0</v>
      </c>
      <c r="AJ15" s="9">
        <f t="shared" si="11"/>
        <v>1</v>
      </c>
      <c r="AK15" s="9">
        <f t="shared" si="12"/>
        <v>1</v>
      </c>
      <c r="AL15" s="9">
        <f t="shared" si="13"/>
        <v>0</v>
      </c>
      <c r="AM15" s="9">
        <f t="shared" si="14"/>
        <v>1</v>
      </c>
      <c r="AN15" s="9">
        <f t="shared" si="15"/>
        <v>1</v>
      </c>
      <c r="AO15" s="9">
        <f t="shared" si="16"/>
        <v>0</v>
      </c>
      <c r="AP15" s="9">
        <f t="shared" si="17"/>
        <v>0</v>
      </c>
      <c r="AQ15" s="9">
        <f t="shared" si="18"/>
        <v>1</v>
      </c>
      <c r="AR15" s="9">
        <f t="shared" si="19"/>
        <v>1</v>
      </c>
      <c r="AT15" s="9">
        <f t="shared" si="20"/>
        <v>1</v>
      </c>
      <c r="AU15" s="9" t="e">
        <f t="shared" si="21"/>
        <v>#N/A</v>
      </c>
      <c r="AV15" s="9">
        <f t="shared" si="22"/>
        <v>1</v>
      </c>
    </row>
    <row r="16" spans="1:48" x14ac:dyDescent="0.2">
      <c r="A16" s="17" t="s">
        <v>11</v>
      </c>
      <c r="B16" s="15">
        <f>SUM(AA16:AR16)</f>
        <v>11</v>
      </c>
      <c r="C16" s="19">
        <f t="shared" si="1"/>
        <v>2</v>
      </c>
      <c r="D16" s="14" t="s">
        <v>519</v>
      </c>
      <c r="E16" s="14" t="s">
        <v>591</v>
      </c>
      <c r="F16" s="14" t="s">
        <v>584</v>
      </c>
      <c r="G16" s="14" t="s">
        <v>312</v>
      </c>
      <c r="H16" s="14" t="s">
        <v>376</v>
      </c>
      <c r="I16" s="14" t="s">
        <v>585</v>
      </c>
      <c r="J16" s="14" t="s">
        <v>72</v>
      </c>
      <c r="K16" s="14" t="s">
        <v>421</v>
      </c>
      <c r="L16" s="14" t="s">
        <v>587</v>
      </c>
      <c r="M16" s="14" t="s">
        <v>588</v>
      </c>
      <c r="N16" s="14" t="s">
        <v>592</v>
      </c>
      <c r="O16" s="14" t="s">
        <v>593</v>
      </c>
      <c r="P16" s="14" t="s">
        <v>515</v>
      </c>
      <c r="Q16" s="14" t="s">
        <v>589</v>
      </c>
      <c r="R16" s="14" t="s">
        <v>315</v>
      </c>
      <c r="S16" s="14" t="s">
        <v>330</v>
      </c>
      <c r="T16" s="14" t="s">
        <v>132</v>
      </c>
      <c r="U16" s="14" t="s">
        <v>37</v>
      </c>
      <c r="W16" s="15" t="s">
        <v>592</v>
      </c>
      <c r="X16" s="15" t="s">
        <v>515</v>
      </c>
      <c r="Y16" s="60" t="s">
        <v>600</v>
      </c>
      <c r="AA16" s="9">
        <f t="shared" si="2"/>
        <v>1</v>
      </c>
      <c r="AB16" s="9">
        <f t="shared" si="3"/>
        <v>0</v>
      </c>
      <c r="AC16" s="9">
        <f t="shared" si="4"/>
        <v>1</v>
      </c>
      <c r="AD16" s="9">
        <f t="shared" si="5"/>
        <v>0</v>
      </c>
      <c r="AE16" s="9">
        <f t="shared" si="6"/>
        <v>1</v>
      </c>
      <c r="AF16" s="9">
        <f t="shared" si="7"/>
        <v>1</v>
      </c>
      <c r="AG16" s="9">
        <f t="shared" si="8"/>
        <v>1</v>
      </c>
      <c r="AH16" s="9">
        <f t="shared" si="9"/>
        <v>0</v>
      </c>
      <c r="AI16" s="9">
        <f t="shared" si="10"/>
        <v>0</v>
      </c>
      <c r="AJ16" s="9">
        <f t="shared" si="11"/>
        <v>0</v>
      </c>
      <c r="AK16" s="9">
        <f t="shared" si="12"/>
        <v>1</v>
      </c>
      <c r="AL16" s="9">
        <f t="shared" si="13"/>
        <v>1</v>
      </c>
      <c r="AM16" s="9">
        <f t="shared" si="14"/>
        <v>1</v>
      </c>
      <c r="AN16" s="9">
        <f t="shared" si="15"/>
        <v>1</v>
      </c>
      <c r="AO16" s="9">
        <f t="shared" si="16"/>
        <v>0</v>
      </c>
      <c r="AP16" s="9">
        <f t="shared" si="17"/>
        <v>0</v>
      </c>
      <c r="AQ16" s="9">
        <f t="shared" si="18"/>
        <v>1</v>
      </c>
      <c r="AR16" s="9">
        <f t="shared" si="19"/>
        <v>1</v>
      </c>
      <c r="AT16" s="9">
        <f t="shared" si="20"/>
        <v>1</v>
      </c>
      <c r="AU16" s="9">
        <f t="shared" si="21"/>
        <v>1</v>
      </c>
      <c r="AV16" s="9" t="e">
        <f t="shared" si="22"/>
        <v>#N/A</v>
      </c>
    </row>
    <row r="17" spans="1:48" x14ac:dyDescent="0.2">
      <c r="A17" s="17" t="s">
        <v>12</v>
      </c>
      <c r="B17" s="84" t="s">
        <v>24</v>
      </c>
      <c r="C17" s="85" t="s">
        <v>24</v>
      </c>
      <c r="D17" s="14" t="s">
        <v>23</v>
      </c>
      <c r="E17" s="14" t="s">
        <v>23</v>
      </c>
      <c r="F17" s="14" t="s">
        <v>23</v>
      </c>
      <c r="G17" s="14" t="s">
        <v>23</v>
      </c>
      <c r="H17" s="14" t="s">
        <v>23</v>
      </c>
      <c r="I17" s="14" t="s">
        <v>23</v>
      </c>
      <c r="J17" s="14" t="s">
        <v>23</v>
      </c>
      <c r="K17" s="14" t="s">
        <v>23</v>
      </c>
      <c r="L17" s="14" t="s">
        <v>23</v>
      </c>
      <c r="M17" s="14" t="s">
        <v>23</v>
      </c>
      <c r="N17" s="14" t="s">
        <v>23</v>
      </c>
      <c r="O17" s="14" t="s">
        <v>23</v>
      </c>
      <c r="P17" s="14" t="s">
        <v>23</v>
      </c>
      <c r="Q17" s="14" t="s">
        <v>23</v>
      </c>
      <c r="R17" s="14" t="s">
        <v>23</v>
      </c>
      <c r="S17" s="14" t="s">
        <v>23</v>
      </c>
      <c r="T17" s="14" t="s">
        <v>23</v>
      </c>
      <c r="U17" s="14" t="s">
        <v>23</v>
      </c>
      <c r="W17" s="60" t="s">
        <v>23</v>
      </c>
      <c r="X17" s="60" t="s">
        <v>23</v>
      </c>
      <c r="Y17" s="60" t="s">
        <v>23</v>
      </c>
      <c r="AA17" s="9">
        <f t="shared" si="2"/>
        <v>0</v>
      </c>
      <c r="AB17" s="9">
        <f t="shared" si="3"/>
        <v>0</v>
      </c>
      <c r="AC17" s="9">
        <f t="shared" si="4"/>
        <v>0</v>
      </c>
      <c r="AD17" s="9">
        <f t="shared" si="5"/>
        <v>0</v>
      </c>
      <c r="AE17" s="9">
        <f t="shared" si="6"/>
        <v>0</v>
      </c>
      <c r="AF17" s="9">
        <f t="shared" si="7"/>
        <v>0</v>
      </c>
      <c r="AG17" s="9">
        <f t="shared" si="8"/>
        <v>0</v>
      </c>
      <c r="AH17" s="9">
        <f t="shared" si="9"/>
        <v>0</v>
      </c>
      <c r="AI17" s="9">
        <f t="shared" si="10"/>
        <v>0</v>
      </c>
      <c r="AJ17" s="9">
        <f t="shared" si="11"/>
        <v>0</v>
      </c>
      <c r="AK17" s="9">
        <f t="shared" si="12"/>
        <v>0</v>
      </c>
      <c r="AL17" s="9">
        <f t="shared" si="13"/>
        <v>0</v>
      </c>
      <c r="AM17" s="9">
        <f t="shared" si="14"/>
        <v>0</v>
      </c>
      <c r="AN17" s="9">
        <f t="shared" si="15"/>
        <v>0</v>
      </c>
      <c r="AO17" s="9">
        <f t="shared" si="16"/>
        <v>0</v>
      </c>
      <c r="AP17" s="9">
        <f t="shared" si="17"/>
        <v>0</v>
      </c>
      <c r="AQ17" s="9">
        <f t="shared" si="18"/>
        <v>0</v>
      </c>
      <c r="AR17" s="9">
        <f t="shared" si="19"/>
        <v>0</v>
      </c>
      <c r="AT17" s="9" t="e">
        <f t="shared" si="20"/>
        <v>#N/A</v>
      </c>
      <c r="AU17" s="9" t="e">
        <f t="shared" si="21"/>
        <v>#N/A</v>
      </c>
      <c r="AV17" s="9" t="e">
        <f t="shared" si="22"/>
        <v>#N/A</v>
      </c>
    </row>
    <row r="18" spans="1:48" x14ac:dyDescent="0.2">
      <c r="A18" s="17" t="s">
        <v>13</v>
      </c>
      <c r="B18" s="84" t="s">
        <v>24</v>
      </c>
      <c r="C18" s="85" t="s">
        <v>24</v>
      </c>
      <c r="D18" s="14" t="s">
        <v>23</v>
      </c>
      <c r="E18" s="14" t="s">
        <v>23</v>
      </c>
      <c r="F18" s="14" t="s">
        <v>23</v>
      </c>
      <c r="G18" s="14" t="s">
        <v>23</v>
      </c>
      <c r="H18" s="14" t="s">
        <v>23</v>
      </c>
      <c r="I18" s="14" t="s">
        <v>23</v>
      </c>
      <c r="J18" s="14" t="s">
        <v>23</v>
      </c>
      <c r="K18" s="14" t="s">
        <v>23</v>
      </c>
      <c r="L18" s="14" t="s">
        <v>23</v>
      </c>
      <c r="M18" s="14" t="s">
        <v>23</v>
      </c>
      <c r="N18" s="14" t="s">
        <v>23</v>
      </c>
      <c r="O18" s="14" t="s">
        <v>23</v>
      </c>
      <c r="P18" s="14" t="s">
        <v>23</v>
      </c>
      <c r="Q18" s="14" t="s">
        <v>23</v>
      </c>
      <c r="R18" s="14" t="s">
        <v>23</v>
      </c>
      <c r="S18" s="14" t="s">
        <v>23</v>
      </c>
      <c r="T18" s="14" t="s">
        <v>23</v>
      </c>
      <c r="U18" s="14" t="s">
        <v>23</v>
      </c>
      <c r="W18" s="60" t="s">
        <v>23</v>
      </c>
      <c r="X18" s="60" t="s">
        <v>23</v>
      </c>
      <c r="Y18" s="60" t="s">
        <v>23</v>
      </c>
      <c r="AA18" s="9">
        <f t="shared" si="2"/>
        <v>0</v>
      </c>
      <c r="AB18" s="9">
        <f t="shared" si="3"/>
        <v>0</v>
      </c>
      <c r="AC18" s="9">
        <f t="shared" si="4"/>
        <v>0</v>
      </c>
      <c r="AD18" s="9">
        <f t="shared" si="5"/>
        <v>0</v>
      </c>
      <c r="AE18" s="9">
        <f t="shared" si="6"/>
        <v>0</v>
      </c>
      <c r="AF18" s="9">
        <f t="shared" si="7"/>
        <v>0</v>
      </c>
      <c r="AG18" s="9">
        <f t="shared" si="8"/>
        <v>0</v>
      </c>
      <c r="AH18" s="9">
        <f t="shared" si="9"/>
        <v>0</v>
      </c>
      <c r="AI18" s="9">
        <f t="shared" si="10"/>
        <v>0</v>
      </c>
      <c r="AJ18" s="9">
        <f t="shared" si="11"/>
        <v>0</v>
      </c>
      <c r="AK18" s="9">
        <f t="shared" si="12"/>
        <v>0</v>
      </c>
      <c r="AL18" s="9">
        <f t="shared" si="13"/>
        <v>0</v>
      </c>
      <c r="AM18" s="9">
        <f t="shared" si="14"/>
        <v>0</v>
      </c>
      <c r="AN18" s="9">
        <f t="shared" si="15"/>
        <v>0</v>
      </c>
      <c r="AO18" s="9">
        <f t="shared" si="16"/>
        <v>0</v>
      </c>
      <c r="AP18" s="9">
        <f t="shared" si="17"/>
        <v>0</v>
      </c>
      <c r="AQ18" s="9">
        <f t="shared" si="18"/>
        <v>0</v>
      </c>
      <c r="AR18" s="9">
        <f t="shared" si="19"/>
        <v>0</v>
      </c>
      <c r="AT18" s="9" t="e">
        <f t="shared" si="20"/>
        <v>#N/A</v>
      </c>
      <c r="AU18" s="9" t="e">
        <f t="shared" si="21"/>
        <v>#N/A</v>
      </c>
      <c r="AV18" s="9" t="e">
        <f t="shared" si="22"/>
        <v>#N/A</v>
      </c>
    </row>
    <row r="19" spans="1:48" x14ac:dyDescent="0.2">
      <c r="A19" s="17" t="s">
        <v>14</v>
      </c>
      <c r="B19" s="18">
        <f>SUM(AA19:AR19)</f>
        <v>10</v>
      </c>
      <c r="C19" s="19">
        <f t="shared" si="1"/>
        <v>1</v>
      </c>
      <c r="D19" s="14" t="s">
        <v>519</v>
      </c>
      <c r="E19" s="14" t="s">
        <v>591</v>
      </c>
      <c r="F19" s="14" t="s">
        <v>584</v>
      </c>
      <c r="G19" s="14" t="s">
        <v>502</v>
      </c>
      <c r="H19" s="14" t="s">
        <v>204</v>
      </c>
      <c r="I19" s="14" t="s">
        <v>585</v>
      </c>
      <c r="J19" s="14" t="s">
        <v>72</v>
      </c>
      <c r="K19" s="14" t="s">
        <v>421</v>
      </c>
      <c r="L19" s="14" t="s">
        <v>595</v>
      </c>
      <c r="M19" s="14" t="s">
        <v>588</v>
      </c>
      <c r="N19" s="14" t="s">
        <v>374</v>
      </c>
      <c r="O19" s="14" t="s">
        <v>64</v>
      </c>
      <c r="P19" s="14" t="s">
        <v>515</v>
      </c>
      <c r="Q19" s="14" t="s">
        <v>198</v>
      </c>
      <c r="R19" s="14" t="s">
        <v>590</v>
      </c>
      <c r="S19" s="14" t="s">
        <v>330</v>
      </c>
      <c r="T19" s="14" t="s">
        <v>132</v>
      </c>
      <c r="U19" s="14" t="s">
        <v>37</v>
      </c>
      <c r="W19" s="60" t="s">
        <v>588</v>
      </c>
      <c r="X19" s="15" t="s">
        <v>584</v>
      </c>
      <c r="Y19" s="60" t="s">
        <v>600</v>
      </c>
      <c r="AA19" s="9">
        <f t="shared" si="2"/>
        <v>1</v>
      </c>
      <c r="AB19" s="9">
        <f t="shared" si="3"/>
        <v>0</v>
      </c>
      <c r="AC19" s="9">
        <f t="shared" si="4"/>
        <v>1</v>
      </c>
      <c r="AD19" s="9">
        <f t="shared" si="5"/>
        <v>1</v>
      </c>
      <c r="AE19" s="9">
        <f t="shared" si="6"/>
        <v>0</v>
      </c>
      <c r="AF19" s="9">
        <f t="shared" si="7"/>
        <v>1</v>
      </c>
      <c r="AG19" s="9">
        <f t="shared" si="8"/>
        <v>1</v>
      </c>
      <c r="AH19" s="9">
        <f t="shared" si="9"/>
        <v>0</v>
      </c>
      <c r="AI19" s="9">
        <f t="shared" si="10"/>
        <v>1</v>
      </c>
      <c r="AJ19" s="9">
        <f t="shared" si="11"/>
        <v>0</v>
      </c>
      <c r="AK19" s="9">
        <f t="shared" si="12"/>
        <v>0</v>
      </c>
      <c r="AL19" s="9">
        <f t="shared" si="13"/>
        <v>0</v>
      </c>
      <c r="AM19" s="9">
        <f t="shared" si="14"/>
        <v>1</v>
      </c>
      <c r="AN19" s="9">
        <f t="shared" si="15"/>
        <v>0</v>
      </c>
      <c r="AO19" s="9">
        <f t="shared" si="16"/>
        <v>1</v>
      </c>
      <c r="AP19" s="9">
        <f t="shared" si="17"/>
        <v>0</v>
      </c>
      <c r="AQ19" s="9">
        <f t="shared" si="18"/>
        <v>1</v>
      </c>
      <c r="AR19" s="9">
        <f t="shared" si="19"/>
        <v>1</v>
      </c>
      <c r="AT19" s="9" t="e">
        <f t="shared" si="20"/>
        <v>#N/A</v>
      </c>
      <c r="AU19" s="9">
        <f t="shared" si="21"/>
        <v>1</v>
      </c>
      <c r="AV19" s="9" t="e">
        <f t="shared" si="22"/>
        <v>#N/A</v>
      </c>
    </row>
    <row r="20" spans="1:48" x14ac:dyDescent="0.2">
      <c r="A20" s="17" t="s">
        <v>22</v>
      </c>
      <c r="B20" s="18">
        <f>SUM(AA20:AR20)</f>
        <v>10</v>
      </c>
      <c r="C20" s="19">
        <f t="shared" si="1"/>
        <v>2</v>
      </c>
      <c r="D20" s="14" t="s">
        <v>519</v>
      </c>
      <c r="E20" s="14" t="s">
        <v>591</v>
      </c>
      <c r="F20" s="14" t="s">
        <v>584</v>
      </c>
      <c r="G20" s="14" t="s">
        <v>502</v>
      </c>
      <c r="H20" s="14" t="s">
        <v>376</v>
      </c>
      <c r="I20" s="14" t="s">
        <v>585</v>
      </c>
      <c r="J20" s="14" t="s">
        <v>586</v>
      </c>
      <c r="K20" s="14" t="s">
        <v>421</v>
      </c>
      <c r="L20" s="14" t="s">
        <v>587</v>
      </c>
      <c r="M20" s="14" t="s">
        <v>588</v>
      </c>
      <c r="N20" s="14" t="s">
        <v>592</v>
      </c>
      <c r="O20" s="14" t="s">
        <v>64</v>
      </c>
      <c r="P20" s="14" t="s">
        <v>515</v>
      </c>
      <c r="Q20" s="14" t="s">
        <v>589</v>
      </c>
      <c r="R20" s="14" t="s">
        <v>315</v>
      </c>
      <c r="S20" s="14" t="s">
        <v>330</v>
      </c>
      <c r="T20" s="14" t="s">
        <v>132</v>
      </c>
      <c r="U20" s="14" t="s">
        <v>37</v>
      </c>
      <c r="W20" s="15" t="s">
        <v>592</v>
      </c>
      <c r="X20" s="60" t="s">
        <v>586</v>
      </c>
      <c r="Y20" s="15" t="s">
        <v>37</v>
      </c>
      <c r="AA20" s="9">
        <f t="shared" si="2"/>
        <v>1</v>
      </c>
      <c r="AB20" s="9">
        <f t="shared" si="3"/>
        <v>0</v>
      </c>
      <c r="AC20" s="9">
        <f t="shared" si="4"/>
        <v>1</v>
      </c>
      <c r="AD20" s="9">
        <f t="shared" si="5"/>
        <v>1</v>
      </c>
      <c r="AE20" s="9">
        <f t="shared" si="6"/>
        <v>1</v>
      </c>
      <c r="AF20" s="9">
        <f t="shared" si="7"/>
        <v>1</v>
      </c>
      <c r="AG20" s="9">
        <f t="shared" si="8"/>
        <v>0</v>
      </c>
      <c r="AH20" s="9">
        <f t="shared" si="9"/>
        <v>0</v>
      </c>
      <c r="AI20" s="9">
        <f t="shared" si="10"/>
        <v>0</v>
      </c>
      <c r="AJ20" s="9">
        <f t="shared" si="11"/>
        <v>0</v>
      </c>
      <c r="AK20" s="9">
        <f t="shared" si="12"/>
        <v>1</v>
      </c>
      <c r="AL20" s="9">
        <f t="shared" si="13"/>
        <v>0</v>
      </c>
      <c r="AM20" s="9">
        <f t="shared" si="14"/>
        <v>1</v>
      </c>
      <c r="AN20" s="9">
        <f t="shared" si="15"/>
        <v>1</v>
      </c>
      <c r="AO20" s="9">
        <f t="shared" si="16"/>
        <v>0</v>
      </c>
      <c r="AP20" s="9">
        <f t="shared" si="17"/>
        <v>0</v>
      </c>
      <c r="AQ20" s="9">
        <f t="shared" si="18"/>
        <v>1</v>
      </c>
      <c r="AR20" s="9">
        <f t="shared" si="19"/>
        <v>1</v>
      </c>
      <c r="AT20" s="9">
        <f t="shared" si="20"/>
        <v>1</v>
      </c>
      <c r="AU20" s="9" t="e">
        <f t="shared" si="21"/>
        <v>#N/A</v>
      </c>
      <c r="AV20" s="9">
        <f t="shared" si="22"/>
        <v>1</v>
      </c>
    </row>
    <row r="21" spans="1:48" x14ac:dyDescent="0.2">
      <c r="A21" s="17" t="s">
        <v>27</v>
      </c>
      <c r="B21" s="84" t="s">
        <v>24</v>
      </c>
      <c r="C21" s="85" t="s">
        <v>24</v>
      </c>
      <c r="D21" s="14" t="s">
        <v>23</v>
      </c>
      <c r="E21" s="14" t="s">
        <v>23</v>
      </c>
      <c r="F21" s="14" t="s">
        <v>23</v>
      </c>
      <c r="G21" s="14" t="s">
        <v>23</v>
      </c>
      <c r="H21" s="14" t="s">
        <v>23</v>
      </c>
      <c r="I21" s="14" t="s">
        <v>23</v>
      </c>
      <c r="J21" s="14" t="s">
        <v>23</v>
      </c>
      <c r="K21" s="14" t="s">
        <v>23</v>
      </c>
      <c r="L21" s="14" t="s">
        <v>23</v>
      </c>
      <c r="M21" s="14" t="s">
        <v>23</v>
      </c>
      <c r="N21" s="14" t="s">
        <v>23</v>
      </c>
      <c r="O21" s="14" t="s">
        <v>23</v>
      </c>
      <c r="P21" s="14" t="s">
        <v>23</v>
      </c>
      <c r="Q21" s="14" t="s">
        <v>23</v>
      </c>
      <c r="R21" s="14" t="s">
        <v>23</v>
      </c>
      <c r="S21" s="14" t="s">
        <v>23</v>
      </c>
      <c r="T21" s="14" t="s">
        <v>23</v>
      </c>
      <c r="U21" s="14" t="s">
        <v>23</v>
      </c>
      <c r="W21" s="60" t="s">
        <v>23</v>
      </c>
      <c r="X21" s="60" t="s">
        <v>23</v>
      </c>
      <c r="Y21" s="60" t="s">
        <v>23</v>
      </c>
      <c r="AA21" s="9">
        <f t="shared" si="2"/>
        <v>0</v>
      </c>
      <c r="AB21" s="9">
        <f t="shared" si="3"/>
        <v>0</v>
      </c>
      <c r="AC21" s="9">
        <f t="shared" si="4"/>
        <v>0</v>
      </c>
      <c r="AD21" s="9">
        <f t="shared" si="5"/>
        <v>0</v>
      </c>
      <c r="AE21" s="9">
        <f t="shared" si="6"/>
        <v>0</v>
      </c>
      <c r="AF21" s="9">
        <f t="shared" si="7"/>
        <v>0</v>
      </c>
      <c r="AG21" s="9">
        <f t="shared" si="8"/>
        <v>0</v>
      </c>
      <c r="AH21" s="9">
        <f t="shared" si="9"/>
        <v>0</v>
      </c>
      <c r="AI21" s="9">
        <f t="shared" si="10"/>
        <v>0</v>
      </c>
      <c r="AJ21" s="9">
        <f t="shared" si="11"/>
        <v>0</v>
      </c>
      <c r="AK21" s="9">
        <f t="shared" si="12"/>
        <v>0</v>
      </c>
      <c r="AL21" s="9">
        <f t="shared" si="13"/>
        <v>0</v>
      </c>
      <c r="AM21" s="9">
        <f t="shared" si="14"/>
        <v>0</v>
      </c>
      <c r="AN21" s="9">
        <f t="shared" si="15"/>
        <v>0</v>
      </c>
      <c r="AO21" s="9">
        <f t="shared" si="16"/>
        <v>0</v>
      </c>
      <c r="AP21" s="9">
        <f t="shared" si="17"/>
        <v>0</v>
      </c>
      <c r="AQ21" s="9">
        <f t="shared" si="18"/>
        <v>0</v>
      </c>
      <c r="AR21" s="9">
        <f t="shared" si="19"/>
        <v>0</v>
      </c>
      <c r="AT21" s="9" t="e">
        <f t="shared" si="20"/>
        <v>#N/A</v>
      </c>
      <c r="AU21" s="9" t="e">
        <f t="shared" si="21"/>
        <v>#N/A</v>
      </c>
      <c r="AV21" s="9" t="e">
        <f t="shared" si="22"/>
        <v>#N/A</v>
      </c>
    </row>
    <row r="22" spans="1:48" x14ac:dyDescent="0.2">
      <c r="A22" s="17" t="s">
        <v>15</v>
      </c>
      <c r="B22" s="18">
        <f>SUM(AA22:AR22)</f>
        <v>9</v>
      </c>
      <c r="C22" s="19">
        <f t="shared" si="1"/>
        <v>2</v>
      </c>
      <c r="D22" s="14" t="s">
        <v>519</v>
      </c>
      <c r="E22" s="14" t="s">
        <v>591</v>
      </c>
      <c r="F22" s="14" t="s">
        <v>584</v>
      </c>
      <c r="G22" s="14" t="s">
        <v>312</v>
      </c>
      <c r="H22" s="14" t="s">
        <v>376</v>
      </c>
      <c r="I22" s="14" t="s">
        <v>585</v>
      </c>
      <c r="J22" s="14" t="s">
        <v>586</v>
      </c>
      <c r="K22" s="14" t="s">
        <v>421</v>
      </c>
      <c r="L22" s="14" t="s">
        <v>587</v>
      </c>
      <c r="M22" s="14" t="s">
        <v>37</v>
      </c>
      <c r="N22" s="14" t="s">
        <v>374</v>
      </c>
      <c r="O22" s="14" t="s">
        <v>64</v>
      </c>
      <c r="P22" s="14" t="s">
        <v>515</v>
      </c>
      <c r="Q22" s="14" t="s">
        <v>589</v>
      </c>
      <c r="R22" s="14" t="s">
        <v>315</v>
      </c>
      <c r="S22" s="14" t="s">
        <v>594</v>
      </c>
      <c r="T22" s="14" t="s">
        <v>132</v>
      </c>
      <c r="U22" s="14" t="s">
        <v>600</v>
      </c>
      <c r="W22" s="15" t="s">
        <v>592</v>
      </c>
      <c r="X22" s="15" t="s">
        <v>132</v>
      </c>
      <c r="Y22" s="60" t="s">
        <v>600</v>
      </c>
      <c r="AA22" s="9">
        <f t="shared" si="2"/>
        <v>1</v>
      </c>
      <c r="AB22" s="9">
        <f t="shared" si="3"/>
        <v>0</v>
      </c>
      <c r="AC22" s="9">
        <f t="shared" si="4"/>
        <v>1</v>
      </c>
      <c r="AD22" s="9">
        <f t="shared" si="5"/>
        <v>0</v>
      </c>
      <c r="AE22" s="9">
        <f t="shared" si="6"/>
        <v>1</v>
      </c>
      <c r="AF22" s="9">
        <f t="shared" si="7"/>
        <v>1</v>
      </c>
      <c r="AG22" s="9">
        <f t="shared" si="8"/>
        <v>0</v>
      </c>
      <c r="AH22" s="9">
        <f t="shared" si="9"/>
        <v>0</v>
      </c>
      <c r="AI22" s="9">
        <f t="shared" si="10"/>
        <v>0</v>
      </c>
      <c r="AJ22" s="9">
        <f t="shared" si="11"/>
        <v>1</v>
      </c>
      <c r="AK22" s="9">
        <f t="shared" si="12"/>
        <v>0</v>
      </c>
      <c r="AL22" s="9">
        <f t="shared" si="13"/>
        <v>0</v>
      </c>
      <c r="AM22" s="9">
        <f t="shared" si="14"/>
        <v>1</v>
      </c>
      <c r="AN22" s="9">
        <f t="shared" si="15"/>
        <v>1</v>
      </c>
      <c r="AO22" s="9">
        <f t="shared" si="16"/>
        <v>0</v>
      </c>
      <c r="AP22" s="9">
        <f t="shared" si="17"/>
        <v>1</v>
      </c>
      <c r="AQ22" s="9">
        <f t="shared" si="18"/>
        <v>1</v>
      </c>
      <c r="AR22" s="9">
        <f t="shared" si="19"/>
        <v>0</v>
      </c>
      <c r="AT22" s="9">
        <f t="shared" si="20"/>
        <v>1</v>
      </c>
      <c r="AU22" s="9">
        <f t="shared" si="21"/>
        <v>1</v>
      </c>
      <c r="AV22" s="9" t="e">
        <f t="shared" si="22"/>
        <v>#N/A</v>
      </c>
    </row>
    <row r="23" spans="1:48" x14ac:dyDescent="0.2">
      <c r="A23" s="17" t="s">
        <v>16</v>
      </c>
      <c r="B23" s="18">
        <f>SUM(AA23:AR23)</f>
        <v>8</v>
      </c>
      <c r="C23" s="19">
        <f t="shared" si="1"/>
        <v>1</v>
      </c>
      <c r="D23" s="14" t="s">
        <v>519</v>
      </c>
      <c r="E23" s="14" t="s">
        <v>591</v>
      </c>
      <c r="F23" s="14" t="s">
        <v>584</v>
      </c>
      <c r="G23" s="14" t="s">
        <v>312</v>
      </c>
      <c r="H23" s="14" t="s">
        <v>376</v>
      </c>
      <c r="I23" s="14" t="s">
        <v>585</v>
      </c>
      <c r="J23" s="14" t="s">
        <v>72</v>
      </c>
      <c r="K23" s="14" t="s">
        <v>421</v>
      </c>
      <c r="L23" s="14" t="s">
        <v>587</v>
      </c>
      <c r="M23" s="14" t="s">
        <v>588</v>
      </c>
      <c r="N23" s="14" t="s">
        <v>374</v>
      </c>
      <c r="O23" s="14" t="s">
        <v>64</v>
      </c>
      <c r="P23" s="14" t="s">
        <v>515</v>
      </c>
      <c r="Q23" s="14" t="s">
        <v>589</v>
      </c>
      <c r="R23" s="14" t="s">
        <v>590</v>
      </c>
      <c r="S23" s="14" t="s">
        <v>330</v>
      </c>
      <c r="T23" s="14" t="s">
        <v>46</v>
      </c>
      <c r="U23" s="14" t="s">
        <v>600</v>
      </c>
      <c r="W23" s="60" t="s">
        <v>374</v>
      </c>
      <c r="X23" s="15" t="s">
        <v>519</v>
      </c>
      <c r="Y23" s="60" t="s">
        <v>600</v>
      </c>
      <c r="AA23" s="9">
        <f t="shared" si="2"/>
        <v>1</v>
      </c>
      <c r="AB23" s="9">
        <f t="shared" si="3"/>
        <v>0</v>
      </c>
      <c r="AC23" s="9">
        <f t="shared" si="4"/>
        <v>1</v>
      </c>
      <c r="AD23" s="9">
        <f t="shared" si="5"/>
        <v>0</v>
      </c>
      <c r="AE23" s="9">
        <f t="shared" si="6"/>
        <v>1</v>
      </c>
      <c r="AF23" s="9">
        <f t="shared" si="7"/>
        <v>1</v>
      </c>
      <c r="AG23" s="9">
        <f t="shared" si="8"/>
        <v>1</v>
      </c>
      <c r="AH23" s="9">
        <f t="shared" si="9"/>
        <v>0</v>
      </c>
      <c r="AI23" s="9">
        <f t="shared" si="10"/>
        <v>0</v>
      </c>
      <c r="AJ23" s="9">
        <f t="shared" si="11"/>
        <v>0</v>
      </c>
      <c r="AK23" s="9">
        <f t="shared" si="12"/>
        <v>0</v>
      </c>
      <c r="AL23" s="9">
        <f t="shared" si="13"/>
        <v>0</v>
      </c>
      <c r="AM23" s="9">
        <f t="shared" si="14"/>
        <v>1</v>
      </c>
      <c r="AN23" s="9">
        <f t="shared" si="15"/>
        <v>1</v>
      </c>
      <c r="AO23" s="9">
        <f t="shared" si="16"/>
        <v>1</v>
      </c>
      <c r="AP23" s="9">
        <f t="shared" si="17"/>
        <v>0</v>
      </c>
      <c r="AQ23" s="9">
        <f t="shared" si="18"/>
        <v>0</v>
      </c>
      <c r="AR23" s="9">
        <f t="shared" si="19"/>
        <v>0</v>
      </c>
      <c r="AT23" s="9" t="e">
        <f t="shared" si="20"/>
        <v>#N/A</v>
      </c>
      <c r="AU23" s="9">
        <f t="shared" si="21"/>
        <v>1</v>
      </c>
      <c r="AV23" s="9" t="e">
        <f t="shared" si="22"/>
        <v>#N/A</v>
      </c>
    </row>
    <row r="24" spans="1:48" x14ac:dyDescent="0.2">
      <c r="A24" s="17" t="s">
        <v>17</v>
      </c>
      <c r="B24" s="18">
        <f>SUM(AA24:AR24)</f>
        <v>11</v>
      </c>
      <c r="C24" s="19">
        <f t="shared" si="1"/>
        <v>1</v>
      </c>
      <c r="D24" s="14" t="s">
        <v>23</v>
      </c>
      <c r="E24" s="14" t="s">
        <v>591</v>
      </c>
      <c r="F24" s="14" t="s">
        <v>584</v>
      </c>
      <c r="G24" s="14" t="s">
        <v>502</v>
      </c>
      <c r="H24" s="14" t="s">
        <v>376</v>
      </c>
      <c r="I24" s="14" t="s">
        <v>585</v>
      </c>
      <c r="J24" s="14" t="s">
        <v>72</v>
      </c>
      <c r="K24" s="14" t="s">
        <v>56</v>
      </c>
      <c r="L24" s="14" t="s">
        <v>595</v>
      </c>
      <c r="M24" s="14" t="s">
        <v>588</v>
      </c>
      <c r="N24" s="14" t="s">
        <v>374</v>
      </c>
      <c r="O24" s="14" t="s">
        <v>64</v>
      </c>
      <c r="P24" s="14" t="s">
        <v>515</v>
      </c>
      <c r="Q24" s="14" t="s">
        <v>198</v>
      </c>
      <c r="R24" s="14" t="s">
        <v>315</v>
      </c>
      <c r="S24" s="14" t="s">
        <v>594</v>
      </c>
      <c r="T24" s="14" t="s">
        <v>132</v>
      </c>
      <c r="U24" s="14" t="s">
        <v>37</v>
      </c>
      <c r="W24" s="60" t="s">
        <v>588</v>
      </c>
      <c r="X24" s="60" t="s">
        <v>374</v>
      </c>
      <c r="Y24" s="15" t="s">
        <v>37</v>
      </c>
      <c r="AA24" s="9">
        <f t="shared" si="2"/>
        <v>0</v>
      </c>
      <c r="AB24" s="9">
        <f t="shared" si="3"/>
        <v>0</v>
      </c>
      <c r="AC24" s="9">
        <f t="shared" si="4"/>
        <v>1</v>
      </c>
      <c r="AD24" s="9">
        <f t="shared" si="5"/>
        <v>1</v>
      </c>
      <c r="AE24" s="9">
        <f t="shared" si="6"/>
        <v>1</v>
      </c>
      <c r="AF24" s="9">
        <f t="shared" si="7"/>
        <v>1</v>
      </c>
      <c r="AG24" s="9">
        <f t="shared" si="8"/>
        <v>1</v>
      </c>
      <c r="AH24" s="9">
        <f t="shared" si="9"/>
        <v>1</v>
      </c>
      <c r="AI24" s="9">
        <f t="shared" si="10"/>
        <v>1</v>
      </c>
      <c r="AJ24" s="9">
        <f t="shared" si="11"/>
        <v>0</v>
      </c>
      <c r="AK24" s="9">
        <f t="shared" si="12"/>
        <v>0</v>
      </c>
      <c r="AL24" s="9">
        <f t="shared" si="13"/>
        <v>0</v>
      </c>
      <c r="AM24" s="9">
        <f t="shared" si="14"/>
        <v>1</v>
      </c>
      <c r="AN24" s="9">
        <f t="shared" si="15"/>
        <v>0</v>
      </c>
      <c r="AO24" s="9">
        <f t="shared" si="16"/>
        <v>0</v>
      </c>
      <c r="AP24" s="9">
        <f t="shared" si="17"/>
        <v>1</v>
      </c>
      <c r="AQ24" s="9">
        <f t="shared" si="18"/>
        <v>1</v>
      </c>
      <c r="AR24" s="9">
        <f t="shared" si="19"/>
        <v>1</v>
      </c>
      <c r="AT24" s="9" t="e">
        <f t="shared" si="20"/>
        <v>#N/A</v>
      </c>
      <c r="AU24" s="9" t="e">
        <f t="shared" si="21"/>
        <v>#N/A</v>
      </c>
      <c r="AV24" s="9">
        <f t="shared" si="22"/>
        <v>1</v>
      </c>
    </row>
    <row r="25" spans="1:48" x14ac:dyDescent="0.2">
      <c r="A25" s="17" t="s">
        <v>18</v>
      </c>
      <c r="B25" s="84" t="s">
        <v>24</v>
      </c>
      <c r="C25" s="85" t="s">
        <v>24</v>
      </c>
      <c r="D25" s="14" t="s">
        <v>23</v>
      </c>
      <c r="E25" s="14" t="s">
        <v>23</v>
      </c>
      <c r="F25" s="14" t="s">
        <v>23</v>
      </c>
      <c r="G25" s="14" t="s">
        <v>23</v>
      </c>
      <c r="H25" s="14" t="s">
        <v>23</v>
      </c>
      <c r="I25" s="14" t="s">
        <v>23</v>
      </c>
      <c r="J25" s="14" t="s">
        <v>23</v>
      </c>
      <c r="K25" s="14" t="s">
        <v>23</v>
      </c>
      <c r="L25" s="14" t="s">
        <v>23</v>
      </c>
      <c r="M25" s="14" t="s">
        <v>23</v>
      </c>
      <c r="N25" s="14" t="s">
        <v>23</v>
      </c>
      <c r="O25" s="14" t="s">
        <v>23</v>
      </c>
      <c r="P25" s="14" t="s">
        <v>23</v>
      </c>
      <c r="Q25" s="14" t="s">
        <v>23</v>
      </c>
      <c r="R25" s="14" t="s">
        <v>23</v>
      </c>
      <c r="S25" s="14" t="s">
        <v>23</v>
      </c>
      <c r="T25" s="14" t="s">
        <v>23</v>
      </c>
      <c r="U25" s="14" t="s">
        <v>23</v>
      </c>
      <c r="W25" s="60" t="s">
        <v>23</v>
      </c>
      <c r="X25" s="60" t="s">
        <v>23</v>
      </c>
      <c r="Y25" s="60" t="s">
        <v>23</v>
      </c>
      <c r="AA25" s="9">
        <f t="shared" si="2"/>
        <v>0</v>
      </c>
      <c r="AB25" s="9">
        <f t="shared" si="3"/>
        <v>0</v>
      </c>
      <c r="AC25" s="9">
        <f t="shared" si="4"/>
        <v>0</v>
      </c>
      <c r="AD25" s="9">
        <f t="shared" si="5"/>
        <v>0</v>
      </c>
      <c r="AE25" s="9">
        <f t="shared" si="6"/>
        <v>0</v>
      </c>
      <c r="AF25" s="9">
        <f t="shared" si="7"/>
        <v>0</v>
      </c>
      <c r="AG25" s="9">
        <f t="shared" si="8"/>
        <v>0</v>
      </c>
      <c r="AH25" s="9">
        <f t="shared" si="9"/>
        <v>0</v>
      </c>
      <c r="AI25" s="9">
        <f t="shared" si="10"/>
        <v>0</v>
      </c>
      <c r="AJ25" s="9">
        <f t="shared" si="11"/>
        <v>0</v>
      </c>
      <c r="AK25" s="9">
        <f t="shared" si="12"/>
        <v>0</v>
      </c>
      <c r="AL25" s="9">
        <f t="shared" si="13"/>
        <v>0</v>
      </c>
      <c r="AM25" s="9">
        <f t="shared" si="14"/>
        <v>0</v>
      </c>
      <c r="AN25" s="9">
        <f t="shared" si="15"/>
        <v>0</v>
      </c>
      <c r="AO25" s="9">
        <f t="shared" si="16"/>
        <v>0</v>
      </c>
      <c r="AP25" s="9">
        <f t="shared" si="17"/>
        <v>0</v>
      </c>
      <c r="AQ25" s="9">
        <f t="shared" si="18"/>
        <v>0</v>
      </c>
      <c r="AR25" s="9">
        <f t="shared" si="19"/>
        <v>0</v>
      </c>
      <c r="AT25" s="9" t="e">
        <f t="shared" si="20"/>
        <v>#N/A</v>
      </c>
      <c r="AU25" s="9" t="e">
        <f t="shared" si="21"/>
        <v>#N/A</v>
      </c>
      <c r="AV25" s="9" t="e">
        <f t="shared" si="22"/>
        <v>#N/A</v>
      </c>
    </row>
    <row r="26" spans="1:48" ht="13.5" thickBot="1" x14ac:dyDescent="0.25">
      <c r="A26" s="25" t="s">
        <v>75</v>
      </c>
      <c r="B26" s="26">
        <f t="shared" ref="B26" si="23">SUM(AA26:AR26)</f>
        <v>10.5</v>
      </c>
      <c r="C26" s="27">
        <f t="shared" si="1"/>
        <v>2</v>
      </c>
      <c r="D26" s="14" t="s">
        <v>519</v>
      </c>
      <c r="E26" s="14" t="s">
        <v>591</v>
      </c>
      <c r="F26" s="14" t="s">
        <v>584</v>
      </c>
      <c r="G26" s="14" t="s">
        <v>312</v>
      </c>
      <c r="H26" s="14" t="s">
        <v>376</v>
      </c>
      <c r="I26" s="14" t="s">
        <v>585</v>
      </c>
      <c r="J26" s="14" t="s">
        <v>586</v>
      </c>
      <c r="K26" s="14" t="s">
        <v>421</v>
      </c>
      <c r="L26" s="14" t="s">
        <v>587</v>
      </c>
      <c r="M26" s="61" t="s">
        <v>113</v>
      </c>
      <c r="N26" s="14" t="s">
        <v>592</v>
      </c>
      <c r="O26" s="14" t="s">
        <v>64</v>
      </c>
      <c r="P26" s="14" t="s">
        <v>515</v>
      </c>
      <c r="Q26" s="14" t="s">
        <v>589</v>
      </c>
      <c r="R26" s="14" t="s">
        <v>315</v>
      </c>
      <c r="S26" s="14" t="s">
        <v>594</v>
      </c>
      <c r="T26" s="14" t="s">
        <v>132</v>
      </c>
      <c r="U26" s="14" t="s">
        <v>37</v>
      </c>
      <c r="W26" s="15" t="s">
        <v>592</v>
      </c>
      <c r="X26" s="15" t="s">
        <v>502</v>
      </c>
      <c r="Y26" s="60" t="s">
        <v>600</v>
      </c>
      <c r="AA26" s="9">
        <f t="shared" si="2"/>
        <v>1</v>
      </c>
      <c r="AB26" s="9">
        <f t="shared" si="3"/>
        <v>0</v>
      </c>
      <c r="AC26" s="9">
        <f t="shared" si="4"/>
        <v>1</v>
      </c>
      <c r="AD26" s="9">
        <f t="shared" si="5"/>
        <v>0</v>
      </c>
      <c r="AE26" s="9">
        <f t="shared" si="6"/>
        <v>1</v>
      </c>
      <c r="AF26" s="9">
        <f t="shared" si="7"/>
        <v>1</v>
      </c>
      <c r="AG26" s="9">
        <f t="shared" si="8"/>
        <v>0</v>
      </c>
      <c r="AH26" s="9">
        <f t="shared" si="9"/>
        <v>0</v>
      </c>
      <c r="AI26" s="9">
        <f t="shared" si="10"/>
        <v>0</v>
      </c>
      <c r="AJ26" s="62">
        <v>0.5</v>
      </c>
      <c r="AK26" s="9">
        <f t="shared" si="12"/>
        <v>1</v>
      </c>
      <c r="AL26" s="9">
        <f t="shared" si="13"/>
        <v>0</v>
      </c>
      <c r="AM26" s="9">
        <f t="shared" si="14"/>
        <v>1</v>
      </c>
      <c r="AN26" s="9">
        <f t="shared" si="15"/>
        <v>1</v>
      </c>
      <c r="AO26" s="9">
        <f t="shared" si="16"/>
        <v>0</v>
      </c>
      <c r="AP26" s="9">
        <f t="shared" si="17"/>
        <v>1</v>
      </c>
      <c r="AQ26" s="9">
        <f t="shared" si="18"/>
        <v>1</v>
      </c>
      <c r="AR26" s="9">
        <f t="shared" si="19"/>
        <v>1</v>
      </c>
      <c r="AT26" s="9">
        <f t="shared" si="20"/>
        <v>1</v>
      </c>
      <c r="AU26" s="9">
        <f t="shared" si="21"/>
        <v>1</v>
      </c>
      <c r="AV26" s="9" t="e">
        <f t="shared" si="22"/>
        <v>#N/A</v>
      </c>
    </row>
    <row r="27" spans="1:48" x14ac:dyDescent="0.2">
      <c r="A27" s="9" t="s">
        <v>546</v>
      </c>
    </row>
    <row r="28" spans="1:48" x14ac:dyDescent="0.2">
      <c r="A28" s="10"/>
      <c r="B28" s="9" t="s">
        <v>74</v>
      </c>
      <c r="C28" s="9" t="s">
        <v>73</v>
      </c>
      <c r="D28" s="18" t="s">
        <v>519</v>
      </c>
      <c r="E28" s="18" t="s">
        <v>174</v>
      </c>
      <c r="F28" s="18" t="s">
        <v>584</v>
      </c>
      <c r="G28" s="18" t="s">
        <v>502</v>
      </c>
      <c r="H28" s="18" t="s">
        <v>376</v>
      </c>
      <c r="I28" s="18" t="s">
        <v>585</v>
      </c>
      <c r="J28" s="18" t="s">
        <v>72</v>
      </c>
      <c r="K28" s="18" t="s">
        <v>56</v>
      </c>
      <c r="L28" s="18" t="s">
        <v>595</v>
      </c>
      <c r="M28" s="18" t="s">
        <v>37</v>
      </c>
      <c r="N28" s="18" t="s">
        <v>592</v>
      </c>
      <c r="O28" s="18" t="s">
        <v>593</v>
      </c>
      <c r="P28" s="18" t="s">
        <v>515</v>
      </c>
      <c r="Q28" s="18" t="s">
        <v>589</v>
      </c>
      <c r="R28" s="18" t="s">
        <v>590</v>
      </c>
      <c r="S28" s="18" t="s">
        <v>594</v>
      </c>
      <c r="T28" s="18" t="s">
        <v>132</v>
      </c>
      <c r="U28" s="18" t="s">
        <v>37</v>
      </c>
    </row>
    <row r="29" spans="1:48" x14ac:dyDescent="0.2">
      <c r="A29" s="10"/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</row>
  </sheetData>
  <conditionalFormatting sqref="D3:D9 D10:U25 D26:L26 N26:U26">
    <cfRule type="cellIs" dxfId="17" priority="51" operator="notEqual">
      <formula>D$28</formula>
    </cfRule>
  </conditionalFormatting>
  <conditionalFormatting sqref="E3:E9">
    <cfRule type="cellIs" dxfId="16" priority="50" operator="notEqual">
      <formula>E$28</formula>
    </cfRule>
  </conditionalFormatting>
  <conditionalFormatting sqref="F3:F9">
    <cfRule type="cellIs" dxfId="15" priority="49" operator="notEqual">
      <formula>F$28</formula>
    </cfRule>
  </conditionalFormatting>
  <conditionalFormatting sqref="G3:G9">
    <cfRule type="cellIs" dxfId="14" priority="48" operator="notEqual">
      <formula>G$28</formula>
    </cfRule>
  </conditionalFormatting>
  <conditionalFormatting sqref="H3:H9">
    <cfRule type="cellIs" dxfId="13" priority="47" operator="notEqual">
      <formula>H$28</formula>
    </cfRule>
  </conditionalFormatting>
  <conditionalFormatting sqref="I3:I9">
    <cfRule type="cellIs" dxfId="12" priority="46" operator="notEqual">
      <formula>I$28</formula>
    </cfRule>
  </conditionalFormatting>
  <conditionalFormatting sqref="S3:S9">
    <cfRule type="cellIs" dxfId="11" priority="45" operator="notEqual">
      <formula>S$28</formula>
    </cfRule>
  </conditionalFormatting>
  <conditionalFormatting sqref="T3:T9">
    <cfRule type="cellIs" dxfId="10" priority="44" operator="notEqual">
      <formula>T$28</formula>
    </cfRule>
  </conditionalFormatting>
  <conditionalFormatting sqref="U3:U9">
    <cfRule type="cellIs" dxfId="9" priority="43" operator="notEqual">
      <formula>U$28</formula>
    </cfRule>
  </conditionalFormatting>
  <conditionalFormatting sqref="J3:J9">
    <cfRule type="cellIs" dxfId="8" priority="21" operator="notEqual">
      <formula>J$28</formula>
    </cfRule>
  </conditionalFormatting>
  <conditionalFormatting sqref="K3:K9">
    <cfRule type="cellIs" dxfId="7" priority="20" operator="notEqual">
      <formula>K$28</formula>
    </cfRule>
  </conditionalFormatting>
  <conditionalFormatting sqref="L3:L9">
    <cfRule type="cellIs" dxfId="6" priority="19" operator="notEqual">
      <formula>L$28</formula>
    </cfRule>
  </conditionalFormatting>
  <conditionalFormatting sqref="M3:M9">
    <cfRule type="cellIs" dxfId="5" priority="18" operator="notEqual">
      <formula>M$28</formula>
    </cfRule>
  </conditionalFormatting>
  <conditionalFormatting sqref="N3:N9">
    <cfRule type="cellIs" dxfId="4" priority="17" operator="notEqual">
      <formula>N$28</formula>
    </cfRule>
  </conditionalFormatting>
  <conditionalFormatting sqref="O3:O9">
    <cfRule type="cellIs" dxfId="3" priority="16" operator="notEqual">
      <formula>O$28</formula>
    </cfRule>
  </conditionalFormatting>
  <conditionalFormatting sqref="P3:P9">
    <cfRule type="cellIs" dxfId="2" priority="15" operator="notEqual">
      <formula>P$28</formula>
    </cfRule>
  </conditionalFormatting>
  <conditionalFormatting sqref="Q3:Q9">
    <cfRule type="cellIs" dxfId="1" priority="14" operator="notEqual">
      <formula>Q$28</formula>
    </cfRule>
  </conditionalFormatting>
  <conditionalFormatting sqref="R3:R9">
    <cfRule type="cellIs" dxfId="0" priority="13" operator="notEqual">
      <formula>R$28</formula>
    </cfRule>
  </conditionalFormatting>
  <pageMargins left="0.7" right="0.7" top="0.75" bottom="0.75" header="0.3" footer="0.3"/>
  <pageSetup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27"/>
  <sheetViews>
    <sheetView topLeftCell="CI1" workbookViewId="0">
      <selection activeCell="DH1" sqref="DH1"/>
    </sheetView>
  </sheetViews>
  <sheetFormatPr defaultRowHeight="15" x14ac:dyDescent="0.25"/>
  <cols>
    <col min="1" max="1" width="4.7109375" bestFit="1" customWidth="1"/>
    <col min="2" max="2" width="19.7109375" bestFit="1" customWidth="1"/>
    <col min="3" max="3" width="7.42578125" bestFit="1" customWidth="1"/>
    <col min="4" max="4" width="5.42578125" bestFit="1" customWidth="1"/>
    <col min="5" max="5" width="7.140625" bestFit="1" customWidth="1"/>
    <col min="6" max="6" width="8.7109375" bestFit="1" customWidth="1"/>
    <col min="7" max="7" width="2.7109375" customWidth="1"/>
    <col min="8" max="8" width="4.7109375" bestFit="1" customWidth="1"/>
    <col min="9" max="9" width="19.7109375" bestFit="1" customWidth="1"/>
    <col min="10" max="10" width="7.42578125" bestFit="1" customWidth="1"/>
    <col min="11" max="11" width="5.42578125" bestFit="1" customWidth="1"/>
    <col min="12" max="12" width="7.7109375" bestFit="1" customWidth="1"/>
    <col min="13" max="13" width="8.7109375" bestFit="1" customWidth="1"/>
    <col min="14" max="14" width="2.7109375" customWidth="1"/>
    <col min="15" max="15" width="4.7109375" bestFit="1" customWidth="1"/>
    <col min="16" max="16" width="19.7109375" bestFit="1" customWidth="1"/>
    <col min="17" max="17" width="7.42578125" bestFit="1" customWidth="1"/>
    <col min="18" max="18" width="5.42578125" bestFit="1" customWidth="1"/>
    <col min="19" max="19" width="7.140625" bestFit="1" customWidth="1"/>
    <col min="20" max="20" width="8.7109375" bestFit="1" customWidth="1"/>
    <col min="21" max="21" width="2.7109375" customWidth="1"/>
    <col min="22" max="22" width="3.7109375" bestFit="1" customWidth="1"/>
    <col min="23" max="23" width="19.7109375" bestFit="1" customWidth="1"/>
    <col min="24" max="24" width="7.42578125" bestFit="1" customWidth="1"/>
    <col min="25" max="25" width="5.42578125" bestFit="1" customWidth="1"/>
    <col min="26" max="26" width="7.140625" bestFit="1" customWidth="1"/>
    <col min="27" max="27" width="8.7109375" bestFit="1" customWidth="1"/>
    <col min="28" max="28" width="2.7109375" customWidth="1"/>
    <col min="29" max="29" width="3" bestFit="1" customWidth="1"/>
    <col min="30" max="30" width="19.7109375" bestFit="1" customWidth="1"/>
    <col min="31" max="31" width="7.42578125" bestFit="1" customWidth="1"/>
    <col min="32" max="32" width="5.42578125" bestFit="1" customWidth="1"/>
    <col min="33" max="33" width="7.140625" bestFit="1" customWidth="1"/>
    <col min="34" max="34" width="8.7109375" bestFit="1" customWidth="1"/>
    <col min="35" max="35" width="2.7109375" customWidth="1"/>
    <col min="36" max="36" width="3" bestFit="1" customWidth="1"/>
    <col min="37" max="37" width="19.7109375" bestFit="1" customWidth="1"/>
    <col min="38" max="38" width="7.42578125" bestFit="1" customWidth="1"/>
    <col min="39" max="39" width="5.42578125" bestFit="1" customWidth="1"/>
    <col min="40" max="40" width="7.140625" bestFit="1" customWidth="1"/>
    <col min="41" max="41" width="8.7109375" bestFit="1" customWidth="1"/>
    <col min="42" max="42" width="2.7109375" customWidth="1"/>
    <col min="43" max="43" width="3" bestFit="1" customWidth="1"/>
    <col min="44" max="44" width="19.7109375" bestFit="1" customWidth="1"/>
    <col min="45" max="45" width="7.42578125" bestFit="1" customWidth="1"/>
    <col min="46" max="46" width="5.42578125" bestFit="1" customWidth="1"/>
    <col min="47" max="47" width="7.140625" bestFit="1" customWidth="1"/>
    <col min="48" max="48" width="8.7109375" bestFit="1" customWidth="1"/>
    <col min="49" max="49" width="2.7109375" customWidth="1"/>
    <col min="50" max="50" width="4.7109375" bestFit="1" customWidth="1"/>
    <col min="51" max="51" width="19.7109375" bestFit="1" customWidth="1"/>
    <col min="52" max="52" width="7.42578125" bestFit="1" customWidth="1"/>
    <col min="53" max="53" width="5.42578125" bestFit="1" customWidth="1"/>
    <col min="54" max="54" width="7.140625" bestFit="1" customWidth="1"/>
    <col min="55" max="55" width="8.7109375" bestFit="1" customWidth="1"/>
    <col min="56" max="56" width="2.7109375" customWidth="1"/>
    <col min="57" max="57" width="4.7109375" bestFit="1" customWidth="1"/>
    <col min="58" max="58" width="19.7109375" bestFit="1" customWidth="1"/>
    <col min="59" max="59" width="7.42578125" bestFit="1" customWidth="1"/>
    <col min="60" max="60" width="5.42578125" bestFit="1" customWidth="1"/>
    <col min="61" max="61" width="7.140625" bestFit="1" customWidth="1"/>
    <col min="62" max="62" width="8.7109375" bestFit="1" customWidth="1"/>
    <col min="63" max="63" width="2.7109375" customWidth="1"/>
    <col min="64" max="64" width="4.7109375" bestFit="1" customWidth="1"/>
    <col min="65" max="65" width="21.140625" bestFit="1" customWidth="1"/>
    <col min="66" max="66" width="7.42578125" bestFit="1" customWidth="1"/>
    <col min="67" max="67" width="5.42578125" bestFit="1" customWidth="1"/>
    <col min="68" max="68" width="7.140625" bestFit="1" customWidth="1"/>
    <col min="69" max="69" width="8.7109375" bestFit="1" customWidth="1"/>
    <col min="70" max="70" width="2.7109375" customWidth="1"/>
    <col min="71" max="71" width="4.7109375" bestFit="1" customWidth="1"/>
    <col min="72" max="72" width="21.140625" bestFit="1" customWidth="1"/>
    <col min="73" max="73" width="7.42578125" bestFit="1" customWidth="1"/>
    <col min="74" max="74" width="5.42578125" bestFit="1" customWidth="1"/>
    <col min="75" max="75" width="7.140625" bestFit="1" customWidth="1"/>
    <col min="76" max="76" width="8.7109375" bestFit="1" customWidth="1"/>
    <col min="77" max="77" width="2.7109375" customWidth="1"/>
    <col min="78" max="78" width="3" bestFit="1" customWidth="1"/>
    <col min="79" max="79" width="21.140625" bestFit="1" customWidth="1"/>
    <col min="80" max="80" width="7.42578125" bestFit="1" customWidth="1"/>
    <col min="81" max="81" width="5.42578125" bestFit="1" customWidth="1"/>
    <col min="82" max="82" width="7.140625" bestFit="1" customWidth="1"/>
    <col min="83" max="83" width="8.7109375" bestFit="1" customWidth="1"/>
    <col min="84" max="84" width="2.7109375" customWidth="1"/>
    <col min="85" max="85" width="3.7109375" bestFit="1" customWidth="1"/>
    <col min="86" max="86" width="21.140625" bestFit="1" customWidth="1"/>
    <col min="87" max="87" width="7.42578125" bestFit="1" customWidth="1"/>
    <col min="88" max="88" width="5.42578125" bestFit="1" customWidth="1"/>
    <col min="89" max="89" width="7.140625" bestFit="1" customWidth="1"/>
    <col min="90" max="90" width="8.7109375" bestFit="1" customWidth="1"/>
    <col min="91" max="91" width="2.7109375" customWidth="1"/>
    <col min="92" max="92" width="4.7109375" bestFit="1" customWidth="1"/>
    <col min="93" max="93" width="21.140625" bestFit="1" customWidth="1"/>
    <col min="94" max="94" width="7.42578125" bestFit="1" customWidth="1"/>
    <col min="95" max="95" width="5.42578125" bestFit="1" customWidth="1"/>
    <col min="96" max="96" width="7.140625" bestFit="1" customWidth="1"/>
    <col min="97" max="97" width="8.7109375" bestFit="1" customWidth="1"/>
    <col min="98" max="98" width="2.7109375" customWidth="1"/>
    <col min="99" max="99" width="3" bestFit="1" customWidth="1"/>
    <col min="100" max="100" width="18.28515625" bestFit="1" customWidth="1"/>
    <col min="101" max="101" width="7.42578125" bestFit="1" customWidth="1"/>
    <col min="102" max="102" width="5.42578125" bestFit="1" customWidth="1"/>
    <col min="103" max="103" width="7.140625" bestFit="1" customWidth="1"/>
    <col min="104" max="104" width="8.7109375" bestFit="1" customWidth="1"/>
    <col min="105" max="105" width="2.7109375" customWidth="1"/>
    <col min="106" max="106" width="3" bestFit="1" customWidth="1"/>
    <col min="107" max="107" width="18.28515625" bestFit="1" customWidth="1"/>
    <col min="108" max="108" width="7.42578125" bestFit="1" customWidth="1"/>
    <col min="109" max="109" width="5.42578125" bestFit="1" customWidth="1"/>
    <col min="110" max="110" width="7.140625" bestFit="1" customWidth="1"/>
    <col min="111" max="111" width="8.7109375" bestFit="1" customWidth="1"/>
  </cols>
  <sheetData>
    <row r="1" spans="1:111" ht="19.5" thickBot="1" x14ac:dyDescent="0.35">
      <c r="A1" s="30"/>
      <c r="B1" s="31" t="s">
        <v>109</v>
      </c>
      <c r="C1" s="3"/>
      <c r="D1" s="3"/>
      <c r="E1" s="3"/>
      <c r="F1" s="3"/>
      <c r="H1" s="30"/>
      <c r="I1" s="31" t="s">
        <v>183</v>
      </c>
      <c r="J1" s="3"/>
      <c r="K1" s="3"/>
      <c r="L1" s="3"/>
      <c r="M1" s="3"/>
      <c r="O1" s="30"/>
      <c r="P1" s="31" t="s">
        <v>188</v>
      </c>
      <c r="Q1" s="3"/>
      <c r="R1" s="3"/>
      <c r="S1" s="3"/>
      <c r="T1" s="3"/>
      <c r="V1" s="30"/>
      <c r="W1" s="31" t="s">
        <v>270</v>
      </c>
      <c r="X1" s="3"/>
      <c r="Y1" s="3"/>
      <c r="Z1" s="3"/>
      <c r="AA1" s="3"/>
      <c r="AC1" s="30"/>
      <c r="AD1" s="31" t="s">
        <v>317</v>
      </c>
      <c r="AE1" s="3"/>
      <c r="AF1" s="3"/>
      <c r="AG1" s="3"/>
      <c r="AH1" s="3"/>
      <c r="AJ1" s="30"/>
      <c r="AK1" s="31" t="s">
        <v>359</v>
      </c>
      <c r="AL1" s="3"/>
      <c r="AM1" s="3"/>
      <c r="AN1" s="3"/>
      <c r="AO1" s="3"/>
      <c r="AQ1" s="30"/>
      <c r="AR1" s="31" t="s">
        <v>395</v>
      </c>
      <c r="AS1" s="3"/>
      <c r="AT1" s="3"/>
      <c r="AU1" s="3"/>
      <c r="AV1" s="3"/>
      <c r="AX1" s="30"/>
      <c r="AY1" s="31" t="s">
        <v>423</v>
      </c>
      <c r="AZ1" s="3"/>
      <c r="BA1" s="3"/>
      <c r="BB1" s="3"/>
      <c r="BC1" s="3"/>
      <c r="BE1" s="30"/>
      <c r="BF1" s="31" t="s">
        <v>451</v>
      </c>
      <c r="BG1" s="3"/>
      <c r="BH1" s="3"/>
      <c r="BI1" s="3"/>
      <c r="BJ1" s="3"/>
      <c r="BL1" s="30"/>
      <c r="BM1" s="31" t="s">
        <v>480</v>
      </c>
      <c r="BN1" s="3"/>
      <c r="BO1" s="3"/>
      <c r="BP1" s="3"/>
      <c r="BQ1" s="3"/>
      <c r="BS1" s="30"/>
      <c r="BT1" s="31" t="s">
        <v>507</v>
      </c>
      <c r="BU1" s="3"/>
      <c r="BV1" s="3"/>
      <c r="BW1" s="3"/>
      <c r="BX1" s="3"/>
      <c r="BZ1" s="30"/>
      <c r="CA1" s="31" t="s">
        <v>544</v>
      </c>
      <c r="CB1" s="3"/>
      <c r="CC1" s="3"/>
      <c r="CD1" s="3"/>
      <c r="CE1" s="3"/>
      <c r="CG1" s="30"/>
      <c r="CH1" s="31" t="s">
        <v>572</v>
      </c>
      <c r="CI1" s="3"/>
      <c r="CJ1" s="3"/>
      <c r="CK1" s="3"/>
      <c r="CL1" s="3"/>
      <c r="CN1" s="30"/>
      <c r="CO1" s="31" t="s">
        <v>582</v>
      </c>
      <c r="CP1" s="3"/>
      <c r="CQ1" s="3"/>
      <c r="CR1" s="3"/>
      <c r="CS1" s="3"/>
      <c r="CU1" s="86"/>
      <c r="CV1" s="87" t="s">
        <v>599</v>
      </c>
      <c r="CW1" s="88"/>
      <c r="CX1" s="88"/>
      <c r="CY1" s="88"/>
      <c r="CZ1" s="88"/>
      <c r="DB1" s="86"/>
      <c r="DC1" s="87" t="s">
        <v>601</v>
      </c>
      <c r="DD1" s="88"/>
      <c r="DE1" s="88"/>
      <c r="DF1" s="88"/>
      <c r="DG1" s="88"/>
    </row>
    <row r="2" spans="1:111" x14ac:dyDescent="0.25">
      <c r="A2" s="30"/>
      <c r="B2" s="32" t="s">
        <v>76</v>
      </c>
      <c r="C2" s="33" t="s">
        <v>20</v>
      </c>
      <c r="D2" s="33" t="s">
        <v>77</v>
      </c>
      <c r="E2" s="33" t="s">
        <v>78</v>
      </c>
      <c r="F2" s="34" t="s">
        <v>79</v>
      </c>
      <c r="H2" s="30"/>
      <c r="I2" s="32" t="s">
        <v>76</v>
      </c>
      <c r="J2" s="33" t="s">
        <v>20</v>
      </c>
      <c r="K2" s="33" t="s">
        <v>77</v>
      </c>
      <c r="L2" s="33" t="s">
        <v>78</v>
      </c>
      <c r="M2" s="34" t="s">
        <v>79</v>
      </c>
      <c r="O2" s="30"/>
      <c r="P2" s="32" t="s">
        <v>76</v>
      </c>
      <c r="Q2" s="33" t="s">
        <v>20</v>
      </c>
      <c r="R2" s="33" t="s">
        <v>77</v>
      </c>
      <c r="S2" s="33" t="s">
        <v>78</v>
      </c>
      <c r="T2" s="34" t="s">
        <v>79</v>
      </c>
      <c r="V2" s="30"/>
      <c r="W2" s="32" t="s">
        <v>76</v>
      </c>
      <c r="X2" s="33" t="s">
        <v>20</v>
      </c>
      <c r="Y2" s="33" t="s">
        <v>77</v>
      </c>
      <c r="Z2" s="33" t="s">
        <v>78</v>
      </c>
      <c r="AA2" s="34" t="s">
        <v>79</v>
      </c>
      <c r="AC2" s="30"/>
      <c r="AD2" s="32" t="s">
        <v>76</v>
      </c>
      <c r="AE2" s="33" t="s">
        <v>20</v>
      </c>
      <c r="AF2" s="33" t="s">
        <v>77</v>
      </c>
      <c r="AG2" s="33" t="s">
        <v>78</v>
      </c>
      <c r="AH2" s="34" t="s">
        <v>79</v>
      </c>
      <c r="AJ2" s="30"/>
      <c r="AK2" s="32" t="s">
        <v>76</v>
      </c>
      <c r="AL2" s="33" t="s">
        <v>20</v>
      </c>
      <c r="AM2" s="33" t="s">
        <v>77</v>
      </c>
      <c r="AN2" s="33" t="s">
        <v>78</v>
      </c>
      <c r="AO2" s="34" t="s">
        <v>79</v>
      </c>
      <c r="AQ2" s="30"/>
      <c r="AR2" s="32" t="s">
        <v>76</v>
      </c>
      <c r="AS2" s="33" t="s">
        <v>20</v>
      </c>
      <c r="AT2" s="33" t="s">
        <v>77</v>
      </c>
      <c r="AU2" s="33" t="s">
        <v>78</v>
      </c>
      <c r="AV2" s="34" t="s">
        <v>79</v>
      </c>
      <c r="AX2" s="30"/>
      <c r="AY2" s="32" t="s">
        <v>76</v>
      </c>
      <c r="AZ2" s="33" t="s">
        <v>20</v>
      </c>
      <c r="BA2" s="33" t="s">
        <v>77</v>
      </c>
      <c r="BB2" s="33" t="s">
        <v>78</v>
      </c>
      <c r="BC2" s="34" t="s">
        <v>79</v>
      </c>
      <c r="BE2" s="30"/>
      <c r="BF2" s="32" t="s">
        <v>76</v>
      </c>
      <c r="BG2" s="33" t="s">
        <v>20</v>
      </c>
      <c r="BH2" s="33" t="s">
        <v>77</v>
      </c>
      <c r="BI2" s="33" t="s">
        <v>78</v>
      </c>
      <c r="BJ2" s="34" t="s">
        <v>79</v>
      </c>
      <c r="BL2" s="30"/>
      <c r="BM2" s="32" t="s">
        <v>76</v>
      </c>
      <c r="BN2" s="33" t="s">
        <v>20</v>
      </c>
      <c r="BO2" s="33" t="s">
        <v>77</v>
      </c>
      <c r="BP2" s="33" t="s">
        <v>78</v>
      </c>
      <c r="BQ2" s="34" t="s">
        <v>79</v>
      </c>
      <c r="BS2" s="30"/>
      <c r="BT2" s="32" t="s">
        <v>76</v>
      </c>
      <c r="BU2" s="33" t="s">
        <v>20</v>
      </c>
      <c r="BV2" s="33" t="s">
        <v>77</v>
      </c>
      <c r="BW2" s="33" t="s">
        <v>78</v>
      </c>
      <c r="BX2" s="34" t="s">
        <v>79</v>
      </c>
      <c r="BZ2" s="30"/>
      <c r="CA2" s="32" t="s">
        <v>76</v>
      </c>
      <c r="CB2" s="33" t="s">
        <v>20</v>
      </c>
      <c r="CC2" s="33" t="s">
        <v>77</v>
      </c>
      <c r="CD2" s="33" t="s">
        <v>78</v>
      </c>
      <c r="CE2" s="34" t="s">
        <v>79</v>
      </c>
      <c r="CG2" s="30"/>
      <c r="CH2" s="32" t="s">
        <v>76</v>
      </c>
      <c r="CI2" s="33" t="s">
        <v>20</v>
      </c>
      <c r="CJ2" s="33" t="s">
        <v>77</v>
      </c>
      <c r="CK2" s="33" t="s">
        <v>78</v>
      </c>
      <c r="CL2" s="34" t="s">
        <v>79</v>
      </c>
      <c r="CN2" s="30"/>
      <c r="CO2" s="32" t="s">
        <v>76</v>
      </c>
      <c r="CP2" s="33" t="s">
        <v>20</v>
      </c>
      <c r="CQ2" s="33" t="s">
        <v>77</v>
      </c>
      <c r="CR2" s="33" t="s">
        <v>78</v>
      </c>
      <c r="CS2" s="34" t="s">
        <v>79</v>
      </c>
      <c r="CU2" s="86"/>
      <c r="CV2" s="32" t="s">
        <v>76</v>
      </c>
      <c r="CW2" s="33" t="s">
        <v>20</v>
      </c>
      <c r="CX2" s="33" t="s">
        <v>77</v>
      </c>
      <c r="CY2" s="33" t="s">
        <v>78</v>
      </c>
      <c r="CZ2" s="34" t="s">
        <v>79</v>
      </c>
      <c r="DB2" s="86"/>
      <c r="DC2" s="32" t="s">
        <v>76</v>
      </c>
      <c r="DD2" s="33" t="s">
        <v>20</v>
      </c>
      <c r="DE2" s="33" t="s">
        <v>77</v>
      </c>
      <c r="DF2" s="33" t="s">
        <v>78</v>
      </c>
      <c r="DG2" s="34" t="s">
        <v>79</v>
      </c>
    </row>
    <row r="3" spans="1:111" x14ac:dyDescent="0.25">
      <c r="A3" s="30">
        <v>1</v>
      </c>
      <c r="B3" s="36" t="s">
        <v>10</v>
      </c>
      <c r="C3" s="4">
        <v>19.5</v>
      </c>
      <c r="D3" s="4">
        <v>24</v>
      </c>
      <c r="E3" s="37">
        <v>0.8125</v>
      </c>
      <c r="F3" s="5">
        <v>2</v>
      </c>
      <c r="H3" s="30">
        <v>1</v>
      </c>
      <c r="I3" s="36" t="s">
        <v>6</v>
      </c>
      <c r="J3" s="4">
        <v>32.5</v>
      </c>
      <c r="K3" s="4">
        <v>50</v>
      </c>
      <c r="L3" s="37">
        <v>0.65</v>
      </c>
      <c r="M3" s="5">
        <v>2</v>
      </c>
      <c r="O3" s="30">
        <v>1</v>
      </c>
      <c r="P3" s="36" t="s">
        <v>6</v>
      </c>
      <c r="Q3" s="4">
        <v>47.5</v>
      </c>
      <c r="R3" s="4">
        <v>75</v>
      </c>
      <c r="S3" s="37">
        <v>0.6333333333333333</v>
      </c>
      <c r="T3" s="5">
        <v>3</v>
      </c>
      <c r="V3" s="30">
        <v>1</v>
      </c>
      <c r="W3" s="36" t="s">
        <v>274</v>
      </c>
      <c r="X3" s="4">
        <v>56</v>
      </c>
      <c r="Y3" s="4">
        <v>100</v>
      </c>
      <c r="Z3" s="37">
        <v>0.56000000000000005</v>
      </c>
      <c r="AA3" s="5">
        <v>5.5</v>
      </c>
      <c r="AC3" s="30">
        <v>1</v>
      </c>
      <c r="AD3" s="36" t="s">
        <v>10</v>
      </c>
      <c r="AE3" s="4">
        <v>67</v>
      </c>
      <c r="AF3" s="4">
        <v>125</v>
      </c>
      <c r="AG3" s="37">
        <v>0.53600000000000003</v>
      </c>
      <c r="AH3" s="5">
        <v>5</v>
      </c>
      <c r="AJ3" s="30">
        <v>1</v>
      </c>
      <c r="AK3" s="36" t="s">
        <v>3</v>
      </c>
      <c r="AL3" s="4">
        <v>82</v>
      </c>
      <c r="AM3" s="4">
        <v>150</v>
      </c>
      <c r="AN3" s="37">
        <v>0.54666666666666663</v>
      </c>
      <c r="AO3" s="5">
        <v>3</v>
      </c>
      <c r="AQ3" s="30">
        <v>1</v>
      </c>
      <c r="AR3" s="36" t="s">
        <v>3</v>
      </c>
      <c r="AS3" s="4">
        <v>98.5</v>
      </c>
      <c r="AT3" s="4">
        <v>175</v>
      </c>
      <c r="AU3" s="37">
        <v>0.56285714285714283</v>
      </c>
      <c r="AV3" s="5">
        <v>5</v>
      </c>
      <c r="AX3" s="30">
        <v>1</v>
      </c>
      <c r="AY3" s="36" t="s">
        <v>3</v>
      </c>
      <c r="AZ3" s="4">
        <v>113.5</v>
      </c>
      <c r="BA3" s="4">
        <v>200</v>
      </c>
      <c r="BB3" s="37">
        <v>0.5675</v>
      </c>
      <c r="BC3" s="5">
        <v>6</v>
      </c>
      <c r="BE3" s="30">
        <v>1</v>
      </c>
      <c r="BF3" s="36" t="s">
        <v>3</v>
      </c>
      <c r="BG3" s="4">
        <v>126.5</v>
      </c>
      <c r="BH3" s="4">
        <v>225</v>
      </c>
      <c r="BI3" s="37">
        <v>0.56222222222222218</v>
      </c>
      <c r="BJ3" s="5">
        <v>6</v>
      </c>
      <c r="BL3" s="30">
        <v>1</v>
      </c>
      <c r="BM3" s="36" t="s">
        <v>3</v>
      </c>
      <c r="BN3" s="4">
        <v>137.5</v>
      </c>
      <c r="BO3" s="4">
        <v>250</v>
      </c>
      <c r="BP3" s="37">
        <v>0.55000000000000004</v>
      </c>
      <c r="BQ3" s="5">
        <v>7</v>
      </c>
      <c r="BS3" s="30">
        <v>1</v>
      </c>
      <c r="BT3" s="36" t="s">
        <v>3</v>
      </c>
      <c r="BU3" s="4">
        <v>146.5</v>
      </c>
      <c r="BV3" s="4">
        <v>275</v>
      </c>
      <c r="BW3" s="37">
        <v>0.53272727272727272</v>
      </c>
      <c r="BX3" s="5">
        <v>9</v>
      </c>
      <c r="BZ3" s="30">
        <v>1</v>
      </c>
      <c r="CA3" s="36" t="s">
        <v>11</v>
      </c>
      <c r="CB3" s="4">
        <v>158.5</v>
      </c>
      <c r="CC3" s="4">
        <v>300</v>
      </c>
      <c r="CD3" s="37">
        <v>0.52833333333333332</v>
      </c>
      <c r="CE3" s="5">
        <v>15</v>
      </c>
      <c r="CG3" s="30">
        <v>1</v>
      </c>
      <c r="CH3" s="36" t="s">
        <v>3</v>
      </c>
      <c r="CI3" s="4">
        <v>172.5</v>
      </c>
      <c r="CJ3" s="4">
        <v>325</v>
      </c>
      <c r="CK3" s="37">
        <v>0.53076923076923077</v>
      </c>
      <c r="CL3" s="5">
        <v>12</v>
      </c>
      <c r="CN3" s="30">
        <v>1</v>
      </c>
      <c r="CO3" s="36" t="s">
        <v>3</v>
      </c>
      <c r="CP3" s="4">
        <v>176.5</v>
      </c>
      <c r="CQ3" s="4">
        <v>332</v>
      </c>
      <c r="CR3" s="37">
        <v>0.53162650602409633</v>
      </c>
      <c r="CS3" s="5">
        <v>12</v>
      </c>
      <c r="CU3" s="86">
        <v>1</v>
      </c>
      <c r="CV3" s="36" t="s">
        <v>3</v>
      </c>
      <c r="CW3" s="4">
        <v>186.5</v>
      </c>
      <c r="CX3" s="4">
        <v>349</v>
      </c>
      <c r="CY3" s="37">
        <v>0.53438395415472784</v>
      </c>
      <c r="CZ3" s="5">
        <v>14</v>
      </c>
      <c r="DB3" s="86">
        <v>1</v>
      </c>
      <c r="DC3" s="36" t="s">
        <v>11</v>
      </c>
      <c r="DD3" s="4">
        <v>186.5</v>
      </c>
      <c r="DE3" s="4">
        <v>350</v>
      </c>
      <c r="DF3" s="37">
        <v>0.53285714285714281</v>
      </c>
      <c r="DG3" s="5">
        <v>18</v>
      </c>
    </row>
    <row r="4" spans="1:111" x14ac:dyDescent="0.25">
      <c r="A4" s="30">
        <v>2</v>
      </c>
      <c r="B4" s="36" t="s">
        <v>13</v>
      </c>
      <c r="C4" s="4">
        <v>17.5</v>
      </c>
      <c r="D4" s="4">
        <v>24</v>
      </c>
      <c r="E4" s="37">
        <v>0.72916666666666663</v>
      </c>
      <c r="F4" s="5">
        <v>1</v>
      </c>
      <c r="H4" s="30">
        <v>2</v>
      </c>
      <c r="I4" s="36" t="s">
        <v>13</v>
      </c>
      <c r="J4" s="4">
        <v>32.5</v>
      </c>
      <c r="K4" s="4">
        <v>50</v>
      </c>
      <c r="L4" s="37">
        <v>0.65</v>
      </c>
      <c r="M4" s="5">
        <v>1</v>
      </c>
      <c r="O4" s="30">
        <v>2</v>
      </c>
      <c r="P4" s="36" t="s">
        <v>27</v>
      </c>
      <c r="Q4" s="4">
        <v>44.5</v>
      </c>
      <c r="R4" s="4">
        <v>75</v>
      </c>
      <c r="S4" s="37">
        <v>0.59333333333333338</v>
      </c>
      <c r="T4" s="5">
        <v>2.5</v>
      </c>
      <c r="V4" s="30">
        <v>2</v>
      </c>
      <c r="W4" s="36" t="s">
        <v>6</v>
      </c>
      <c r="X4" s="4">
        <v>54</v>
      </c>
      <c r="Y4" s="4">
        <v>100</v>
      </c>
      <c r="Z4" s="37">
        <v>0.54</v>
      </c>
      <c r="AA4" s="5">
        <v>3</v>
      </c>
      <c r="AC4" s="30">
        <v>2</v>
      </c>
      <c r="AD4" s="36" t="s">
        <v>3</v>
      </c>
      <c r="AE4" s="4">
        <v>67</v>
      </c>
      <c r="AF4" s="4">
        <v>125</v>
      </c>
      <c r="AG4" s="37">
        <v>0.53600000000000003</v>
      </c>
      <c r="AH4" s="5">
        <v>3</v>
      </c>
      <c r="AJ4" s="30">
        <v>2</v>
      </c>
      <c r="AK4" s="36" t="s">
        <v>274</v>
      </c>
      <c r="AL4" s="4">
        <v>81</v>
      </c>
      <c r="AM4" s="4">
        <v>150</v>
      </c>
      <c r="AN4" s="37">
        <v>0.54</v>
      </c>
      <c r="AO4" s="5">
        <v>7.5</v>
      </c>
      <c r="AQ4" s="30">
        <v>2</v>
      </c>
      <c r="AR4" s="36" t="s">
        <v>274</v>
      </c>
      <c r="AS4" s="4">
        <v>97.5</v>
      </c>
      <c r="AT4" s="4">
        <v>175</v>
      </c>
      <c r="AU4" s="37">
        <v>0.55714285714285716</v>
      </c>
      <c r="AV4" s="5">
        <v>9</v>
      </c>
      <c r="AX4" s="30">
        <v>2</v>
      </c>
      <c r="AY4" s="36" t="s">
        <v>274</v>
      </c>
      <c r="AZ4" s="4">
        <v>110.5</v>
      </c>
      <c r="BA4" s="4">
        <v>200</v>
      </c>
      <c r="BB4" s="37">
        <v>0.55249999999999999</v>
      </c>
      <c r="BC4" s="5">
        <v>11</v>
      </c>
      <c r="BE4" s="30">
        <v>2</v>
      </c>
      <c r="BF4" s="36" t="s">
        <v>274</v>
      </c>
      <c r="BG4" s="4">
        <v>122.5</v>
      </c>
      <c r="BH4" s="4">
        <v>225</v>
      </c>
      <c r="BI4" s="37">
        <v>0.5444444444444444</v>
      </c>
      <c r="BJ4" s="5">
        <v>12</v>
      </c>
      <c r="BL4" s="30">
        <v>2</v>
      </c>
      <c r="BM4" s="36" t="s">
        <v>11</v>
      </c>
      <c r="BN4" s="4">
        <v>134.5</v>
      </c>
      <c r="BO4" s="4">
        <v>250</v>
      </c>
      <c r="BP4" s="37">
        <v>0.53800000000000003</v>
      </c>
      <c r="BQ4" s="5">
        <v>13</v>
      </c>
      <c r="BS4" s="30">
        <v>2</v>
      </c>
      <c r="BT4" s="36" t="s">
        <v>11</v>
      </c>
      <c r="BU4" s="4">
        <v>144.5</v>
      </c>
      <c r="BV4" s="4">
        <v>275</v>
      </c>
      <c r="BW4" s="37">
        <v>0.52545454545454551</v>
      </c>
      <c r="BX4" s="5">
        <v>13</v>
      </c>
      <c r="BZ4" s="30">
        <v>2</v>
      </c>
      <c r="CA4" s="36" t="s">
        <v>3</v>
      </c>
      <c r="CB4" s="4">
        <v>157.5</v>
      </c>
      <c r="CC4" s="4">
        <v>300</v>
      </c>
      <c r="CD4" s="37">
        <v>0.52500000000000002</v>
      </c>
      <c r="CE4" s="5">
        <v>10</v>
      </c>
      <c r="CG4" s="30">
        <v>2</v>
      </c>
      <c r="CH4" s="36" t="s">
        <v>11</v>
      </c>
      <c r="CI4" s="4">
        <v>171.5</v>
      </c>
      <c r="CJ4" s="4">
        <v>325</v>
      </c>
      <c r="CK4" s="37">
        <v>0.52769230769230768</v>
      </c>
      <c r="CL4" s="5">
        <v>16</v>
      </c>
      <c r="CN4" s="30">
        <v>2</v>
      </c>
      <c r="CO4" s="36" t="s">
        <v>11</v>
      </c>
      <c r="CP4" s="4">
        <v>175.5</v>
      </c>
      <c r="CQ4" s="4">
        <v>332</v>
      </c>
      <c r="CR4" s="37">
        <v>0.52861445783132532</v>
      </c>
      <c r="CS4" s="5">
        <v>16</v>
      </c>
      <c r="CU4" s="86">
        <v>2</v>
      </c>
      <c r="CV4" s="36" t="s">
        <v>11</v>
      </c>
      <c r="CW4" s="4">
        <v>185.5</v>
      </c>
      <c r="CX4" s="4">
        <v>349</v>
      </c>
      <c r="CY4" s="37">
        <v>0.53151862464183386</v>
      </c>
      <c r="CZ4" s="5">
        <v>18</v>
      </c>
      <c r="DB4" s="86">
        <v>2</v>
      </c>
      <c r="DC4" s="36" t="s">
        <v>3</v>
      </c>
      <c r="DD4" s="4">
        <v>186.5</v>
      </c>
      <c r="DE4" s="4">
        <v>350</v>
      </c>
      <c r="DF4" s="37">
        <v>0.53285714285714281</v>
      </c>
      <c r="DG4" s="5">
        <v>14</v>
      </c>
    </row>
    <row r="5" spans="1:111" x14ac:dyDescent="0.25">
      <c r="A5" s="30">
        <v>3</v>
      </c>
      <c r="B5" s="36" t="s">
        <v>6</v>
      </c>
      <c r="C5" s="4">
        <v>16.5</v>
      </c>
      <c r="D5" s="4">
        <v>24</v>
      </c>
      <c r="E5" s="37">
        <v>0.6875</v>
      </c>
      <c r="F5" s="5">
        <v>1</v>
      </c>
      <c r="H5" s="30">
        <v>3</v>
      </c>
      <c r="I5" s="36" t="s">
        <v>12</v>
      </c>
      <c r="J5" s="4">
        <v>29.5</v>
      </c>
      <c r="K5" s="4">
        <v>50</v>
      </c>
      <c r="L5" s="37">
        <v>0.59</v>
      </c>
      <c r="M5" s="5">
        <v>2.5</v>
      </c>
      <c r="O5" s="30">
        <v>3</v>
      </c>
      <c r="P5" s="36" t="s">
        <v>274</v>
      </c>
      <c r="Q5" s="4">
        <v>42.5</v>
      </c>
      <c r="R5" s="4">
        <v>75</v>
      </c>
      <c r="S5" s="37">
        <v>0.56666666666666665</v>
      </c>
      <c r="T5" s="5">
        <v>5</v>
      </c>
      <c r="V5" s="30">
        <v>3</v>
      </c>
      <c r="W5" s="36" t="s">
        <v>3</v>
      </c>
      <c r="X5" s="4">
        <v>54</v>
      </c>
      <c r="Y5" s="4">
        <v>100</v>
      </c>
      <c r="Z5" s="37">
        <v>0.54</v>
      </c>
      <c r="AA5" s="5">
        <v>2</v>
      </c>
      <c r="AC5" s="30">
        <v>3</v>
      </c>
      <c r="AD5" s="36" t="s">
        <v>22</v>
      </c>
      <c r="AE5" s="4">
        <v>65.5</v>
      </c>
      <c r="AF5" s="4">
        <v>125</v>
      </c>
      <c r="AG5" s="37">
        <v>0.52400000000000002</v>
      </c>
      <c r="AH5" s="5">
        <v>4.5</v>
      </c>
      <c r="AJ5" s="30">
        <v>3</v>
      </c>
      <c r="AK5" s="36" t="s">
        <v>11</v>
      </c>
      <c r="AL5" s="4">
        <v>78</v>
      </c>
      <c r="AM5" s="4">
        <v>150</v>
      </c>
      <c r="AN5" s="37">
        <v>0.52</v>
      </c>
      <c r="AO5" s="5">
        <v>8</v>
      </c>
      <c r="AQ5" s="30">
        <v>3</v>
      </c>
      <c r="AR5" s="36" t="s">
        <v>11</v>
      </c>
      <c r="AS5" s="4">
        <v>94.5</v>
      </c>
      <c r="AT5" s="4">
        <v>175</v>
      </c>
      <c r="AU5" s="37">
        <v>0.54</v>
      </c>
      <c r="AV5" s="5">
        <v>10</v>
      </c>
      <c r="AX5" s="30">
        <v>3</v>
      </c>
      <c r="AY5" s="36" t="s">
        <v>22</v>
      </c>
      <c r="AZ5" s="4">
        <v>107</v>
      </c>
      <c r="BA5" s="4">
        <v>200</v>
      </c>
      <c r="BB5" s="37">
        <v>0.53500000000000003</v>
      </c>
      <c r="BC5" s="5">
        <v>9</v>
      </c>
      <c r="BE5" s="30">
        <v>3</v>
      </c>
      <c r="BF5" s="36" t="s">
        <v>11</v>
      </c>
      <c r="BG5" s="4">
        <v>120.5</v>
      </c>
      <c r="BH5" s="4">
        <v>225</v>
      </c>
      <c r="BI5" s="37">
        <v>0.53555555555555556</v>
      </c>
      <c r="BJ5" s="5">
        <v>13</v>
      </c>
      <c r="BL5" s="30">
        <v>3</v>
      </c>
      <c r="BM5" s="36" t="s">
        <v>274</v>
      </c>
      <c r="BN5" s="4">
        <v>131.5</v>
      </c>
      <c r="BO5" s="4">
        <v>250</v>
      </c>
      <c r="BP5" s="37">
        <v>0.52600000000000002</v>
      </c>
      <c r="BQ5" s="5">
        <v>12</v>
      </c>
      <c r="BS5" s="30">
        <v>3</v>
      </c>
      <c r="BT5" s="36" t="s">
        <v>7</v>
      </c>
      <c r="BU5" s="4">
        <v>144.5</v>
      </c>
      <c r="BV5" s="4">
        <v>275</v>
      </c>
      <c r="BW5" s="37">
        <v>0.52545454545454551</v>
      </c>
      <c r="BX5" s="5">
        <v>8.5</v>
      </c>
      <c r="BZ5" s="30">
        <v>3</v>
      </c>
      <c r="CA5" s="36" t="s">
        <v>7</v>
      </c>
      <c r="CB5" s="4">
        <v>157.5</v>
      </c>
      <c r="CC5" s="4">
        <v>300</v>
      </c>
      <c r="CD5" s="37">
        <v>0.52500000000000002</v>
      </c>
      <c r="CE5" s="5">
        <v>9.5</v>
      </c>
      <c r="CG5" s="30">
        <v>3</v>
      </c>
      <c r="CH5" s="36" t="s">
        <v>22</v>
      </c>
      <c r="CI5" s="4">
        <v>170</v>
      </c>
      <c r="CJ5" s="4">
        <v>325</v>
      </c>
      <c r="CK5" s="37">
        <v>0.52307692307692311</v>
      </c>
      <c r="CL5" s="5">
        <v>14</v>
      </c>
      <c r="CN5" s="30">
        <v>3</v>
      </c>
      <c r="CO5" s="36" t="s">
        <v>22</v>
      </c>
      <c r="CP5" s="4">
        <v>174</v>
      </c>
      <c r="CQ5" s="4">
        <v>332</v>
      </c>
      <c r="CR5" s="37">
        <v>0.52409638554216864</v>
      </c>
      <c r="CS5" s="5">
        <v>15</v>
      </c>
      <c r="CU5" s="86">
        <v>3</v>
      </c>
      <c r="CV5" s="36" t="s">
        <v>22</v>
      </c>
      <c r="CW5" s="4">
        <v>183</v>
      </c>
      <c r="CX5" s="4">
        <v>349</v>
      </c>
      <c r="CY5" s="37">
        <v>0.52435530085959881</v>
      </c>
      <c r="CZ5" s="5">
        <v>16</v>
      </c>
      <c r="DB5" s="86">
        <v>3</v>
      </c>
      <c r="DC5" s="36" t="s">
        <v>22</v>
      </c>
      <c r="DD5" s="4">
        <v>184</v>
      </c>
      <c r="DE5" s="4">
        <v>350</v>
      </c>
      <c r="DF5" s="37">
        <v>0.52571428571428569</v>
      </c>
      <c r="DG5" s="5">
        <v>17</v>
      </c>
    </row>
    <row r="6" spans="1:111" x14ac:dyDescent="0.25">
      <c r="A6" s="30" t="s">
        <v>114</v>
      </c>
      <c r="B6" s="36" t="s">
        <v>1</v>
      </c>
      <c r="C6" s="4">
        <v>15.5</v>
      </c>
      <c r="D6" s="4">
        <v>24</v>
      </c>
      <c r="E6" s="37">
        <v>0.64583333333333337</v>
      </c>
      <c r="F6" s="5">
        <v>1</v>
      </c>
      <c r="H6" s="30">
        <v>4</v>
      </c>
      <c r="I6" s="36" t="s">
        <v>27</v>
      </c>
      <c r="J6" s="4">
        <v>29.5</v>
      </c>
      <c r="K6" s="4">
        <v>50</v>
      </c>
      <c r="L6" s="37">
        <v>0.59</v>
      </c>
      <c r="M6" s="5">
        <v>1.5</v>
      </c>
      <c r="O6" s="30">
        <v>4</v>
      </c>
      <c r="P6" s="36" t="s">
        <v>3</v>
      </c>
      <c r="Q6" s="4">
        <v>42.5</v>
      </c>
      <c r="R6" s="4">
        <v>75</v>
      </c>
      <c r="S6" s="37">
        <v>0.56666666666666665</v>
      </c>
      <c r="T6" s="5">
        <v>2</v>
      </c>
      <c r="V6" s="30">
        <v>4</v>
      </c>
      <c r="W6" s="36" t="s">
        <v>13</v>
      </c>
      <c r="X6" s="4">
        <v>53</v>
      </c>
      <c r="Y6" s="4">
        <v>100</v>
      </c>
      <c r="Z6" s="37">
        <v>0.53</v>
      </c>
      <c r="AA6" s="5">
        <v>4</v>
      </c>
      <c r="AC6" s="30">
        <v>4</v>
      </c>
      <c r="AD6" s="36" t="s">
        <v>274</v>
      </c>
      <c r="AE6" s="4">
        <v>65</v>
      </c>
      <c r="AF6" s="4">
        <v>125</v>
      </c>
      <c r="AG6" s="37">
        <v>0.52</v>
      </c>
      <c r="AH6" s="5">
        <v>6.5</v>
      </c>
      <c r="AJ6" s="30">
        <v>4</v>
      </c>
      <c r="AK6" s="36" t="s">
        <v>6</v>
      </c>
      <c r="AL6" s="4">
        <v>78</v>
      </c>
      <c r="AM6" s="4">
        <v>150</v>
      </c>
      <c r="AN6" s="37">
        <v>0.52</v>
      </c>
      <c r="AO6" s="5">
        <v>5</v>
      </c>
      <c r="AQ6" s="30">
        <v>4</v>
      </c>
      <c r="AR6" s="36" t="s">
        <v>6</v>
      </c>
      <c r="AS6" s="4">
        <v>91.5</v>
      </c>
      <c r="AT6" s="4">
        <v>175</v>
      </c>
      <c r="AU6" s="37">
        <v>0.52285714285714291</v>
      </c>
      <c r="AV6" s="5">
        <v>7</v>
      </c>
      <c r="AX6" s="30">
        <v>4</v>
      </c>
      <c r="AY6" s="36" t="s">
        <v>11</v>
      </c>
      <c r="AZ6" s="4">
        <v>105.5</v>
      </c>
      <c r="BA6" s="4">
        <v>200</v>
      </c>
      <c r="BB6" s="37">
        <v>0.52749999999999997</v>
      </c>
      <c r="BC6" s="5">
        <v>11</v>
      </c>
      <c r="BE6" s="30">
        <v>4</v>
      </c>
      <c r="BF6" s="36" t="s">
        <v>14</v>
      </c>
      <c r="BG6" s="4">
        <v>118.5</v>
      </c>
      <c r="BH6" s="4">
        <v>225</v>
      </c>
      <c r="BI6" s="37">
        <v>0.52666666666666662</v>
      </c>
      <c r="BJ6" s="5">
        <v>7.5</v>
      </c>
      <c r="BL6" s="30">
        <v>4</v>
      </c>
      <c r="BM6" s="36" t="s">
        <v>7</v>
      </c>
      <c r="BN6" s="4">
        <v>131.5</v>
      </c>
      <c r="BO6" s="4">
        <v>250</v>
      </c>
      <c r="BP6" s="37">
        <v>0.52600000000000002</v>
      </c>
      <c r="BQ6" s="5">
        <v>8.5</v>
      </c>
      <c r="BS6" s="30">
        <v>4</v>
      </c>
      <c r="BT6" s="36" t="s">
        <v>22</v>
      </c>
      <c r="BU6" s="4">
        <v>142</v>
      </c>
      <c r="BV6" s="4">
        <v>275</v>
      </c>
      <c r="BW6" s="37">
        <v>0.51636363636363636</v>
      </c>
      <c r="BX6" s="5">
        <v>12</v>
      </c>
      <c r="BZ6" s="30">
        <v>4</v>
      </c>
      <c r="CA6" s="36" t="s">
        <v>22</v>
      </c>
      <c r="CB6" s="4">
        <v>155</v>
      </c>
      <c r="CC6" s="4">
        <v>300</v>
      </c>
      <c r="CD6" s="37">
        <v>0.51666666666666672</v>
      </c>
      <c r="CE6" s="5">
        <v>13</v>
      </c>
      <c r="CG6" s="30">
        <v>4</v>
      </c>
      <c r="CH6" s="36" t="s">
        <v>15</v>
      </c>
      <c r="CI6" s="4">
        <v>167.5</v>
      </c>
      <c r="CJ6" s="4">
        <v>325</v>
      </c>
      <c r="CK6" s="37">
        <v>0.51538461538461533</v>
      </c>
      <c r="CL6" s="5">
        <v>11</v>
      </c>
      <c r="CN6" s="30">
        <v>4</v>
      </c>
      <c r="CO6" s="36" t="s">
        <v>7</v>
      </c>
      <c r="CP6" s="4">
        <v>173.5</v>
      </c>
      <c r="CQ6" s="4">
        <v>332</v>
      </c>
      <c r="CR6" s="37">
        <v>0.52259036144578308</v>
      </c>
      <c r="CS6" s="5">
        <v>11.5</v>
      </c>
      <c r="CU6" s="86">
        <v>4</v>
      </c>
      <c r="CV6" s="36" t="s">
        <v>7</v>
      </c>
      <c r="CW6" s="4">
        <v>182.5</v>
      </c>
      <c r="CX6" s="4">
        <v>349</v>
      </c>
      <c r="CY6" s="37">
        <v>0.52292263610315182</v>
      </c>
      <c r="CZ6" s="5">
        <v>12.5</v>
      </c>
      <c r="DB6" s="86">
        <v>4</v>
      </c>
      <c r="DC6" s="36" t="s">
        <v>7</v>
      </c>
      <c r="DD6" s="4">
        <v>183.5</v>
      </c>
      <c r="DE6" s="4">
        <v>350</v>
      </c>
      <c r="DF6" s="37">
        <v>0.52428571428571424</v>
      </c>
      <c r="DG6" s="5">
        <v>13.5</v>
      </c>
    </row>
    <row r="7" spans="1:111" x14ac:dyDescent="0.25">
      <c r="A7" s="30" t="s">
        <v>114</v>
      </c>
      <c r="B7" s="36" t="s">
        <v>9</v>
      </c>
      <c r="C7" s="4">
        <v>15.5</v>
      </c>
      <c r="D7" s="4">
        <v>24</v>
      </c>
      <c r="E7" s="37">
        <v>0.64583333333333337</v>
      </c>
      <c r="F7" s="5">
        <v>1</v>
      </c>
      <c r="H7" s="30">
        <v>5</v>
      </c>
      <c r="I7" s="36" t="s">
        <v>17</v>
      </c>
      <c r="J7" s="4">
        <v>29.5</v>
      </c>
      <c r="K7" s="4">
        <v>50</v>
      </c>
      <c r="L7" s="37">
        <v>0.59</v>
      </c>
      <c r="M7" s="5">
        <v>1</v>
      </c>
      <c r="O7" s="30">
        <v>5</v>
      </c>
      <c r="P7" s="36" t="s">
        <v>10</v>
      </c>
      <c r="Q7" s="4">
        <v>41.5</v>
      </c>
      <c r="R7" s="4">
        <v>75</v>
      </c>
      <c r="S7" s="37">
        <v>0.55333333333333334</v>
      </c>
      <c r="T7" s="5">
        <v>4</v>
      </c>
      <c r="V7" s="30">
        <v>5</v>
      </c>
      <c r="W7" s="36" t="s">
        <v>10</v>
      </c>
      <c r="X7" s="4">
        <v>52</v>
      </c>
      <c r="Y7" s="4">
        <v>100</v>
      </c>
      <c r="Z7" s="37">
        <v>0.52</v>
      </c>
      <c r="AA7" s="5">
        <v>4</v>
      </c>
      <c r="AC7" s="30">
        <v>5</v>
      </c>
      <c r="AD7" s="36" t="s">
        <v>13</v>
      </c>
      <c r="AE7" s="4">
        <v>65</v>
      </c>
      <c r="AF7" s="4">
        <v>125</v>
      </c>
      <c r="AG7" s="37">
        <v>0.52</v>
      </c>
      <c r="AH7" s="5">
        <v>6</v>
      </c>
      <c r="AJ7" s="30">
        <v>5</v>
      </c>
      <c r="AK7" s="36" t="s">
        <v>10</v>
      </c>
      <c r="AL7" s="4">
        <v>77</v>
      </c>
      <c r="AM7" s="4">
        <v>150</v>
      </c>
      <c r="AN7" s="37">
        <v>0.51333333333333331</v>
      </c>
      <c r="AO7" s="5">
        <v>5</v>
      </c>
      <c r="AQ7" s="30">
        <v>5</v>
      </c>
      <c r="AR7" s="36" t="s">
        <v>14</v>
      </c>
      <c r="AS7" s="4">
        <v>90.5</v>
      </c>
      <c r="AT7" s="4">
        <v>175</v>
      </c>
      <c r="AU7" s="37">
        <v>0.51714285714285713</v>
      </c>
      <c r="AV7" s="5">
        <v>4.5</v>
      </c>
      <c r="AX7" s="30">
        <v>5</v>
      </c>
      <c r="AY7" s="36" t="s">
        <v>14</v>
      </c>
      <c r="AZ7" s="4">
        <v>104.5</v>
      </c>
      <c r="BA7" s="4">
        <v>200</v>
      </c>
      <c r="BB7" s="37">
        <v>0.52249999999999996</v>
      </c>
      <c r="BC7" s="5">
        <v>5.5</v>
      </c>
      <c r="BE7" s="30">
        <v>5</v>
      </c>
      <c r="BF7" s="36" t="s">
        <v>22</v>
      </c>
      <c r="BG7" s="4">
        <v>116</v>
      </c>
      <c r="BH7" s="4">
        <v>225</v>
      </c>
      <c r="BI7" s="37">
        <v>0.51555555555555554</v>
      </c>
      <c r="BJ7" s="5">
        <v>10</v>
      </c>
      <c r="BL7" s="30">
        <v>5</v>
      </c>
      <c r="BM7" s="36" t="s">
        <v>6</v>
      </c>
      <c r="BN7" s="4">
        <v>130.5</v>
      </c>
      <c r="BO7" s="4">
        <v>250</v>
      </c>
      <c r="BP7" s="37">
        <v>0.52200000000000002</v>
      </c>
      <c r="BQ7" s="5">
        <v>12</v>
      </c>
      <c r="BS7" s="30">
        <v>5</v>
      </c>
      <c r="BT7" s="36" t="s">
        <v>274</v>
      </c>
      <c r="BU7" s="4">
        <v>140.5</v>
      </c>
      <c r="BV7" s="4">
        <v>275</v>
      </c>
      <c r="BW7" s="37">
        <v>0.51090909090909087</v>
      </c>
      <c r="BX7" s="5">
        <v>13</v>
      </c>
      <c r="BZ7" s="30">
        <v>5</v>
      </c>
      <c r="CA7" s="36" t="s">
        <v>6</v>
      </c>
      <c r="CB7" s="4">
        <v>152.5</v>
      </c>
      <c r="CC7" s="4">
        <v>300</v>
      </c>
      <c r="CD7" s="37">
        <v>0.5083333333333333</v>
      </c>
      <c r="CE7" s="5">
        <v>14</v>
      </c>
      <c r="CG7" s="30">
        <v>5</v>
      </c>
      <c r="CH7" s="36" t="s">
        <v>7</v>
      </c>
      <c r="CI7" s="4">
        <v>167.5</v>
      </c>
      <c r="CJ7" s="4">
        <v>325</v>
      </c>
      <c r="CK7" s="37">
        <v>0.51538461538461533</v>
      </c>
      <c r="CL7" s="5">
        <v>10.5</v>
      </c>
      <c r="CN7" s="30">
        <v>5</v>
      </c>
      <c r="CO7" s="36" t="s">
        <v>15</v>
      </c>
      <c r="CP7" s="4">
        <v>170.5</v>
      </c>
      <c r="CQ7" s="4">
        <v>332</v>
      </c>
      <c r="CR7" s="37">
        <v>0.51355421686746983</v>
      </c>
      <c r="CS7" s="5">
        <v>12</v>
      </c>
      <c r="CU7" s="86">
        <v>5</v>
      </c>
      <c r="CV7" s="36" t="s">
        <v>8</v>
      </c>
      <c r="CW7" s="4">
        <v>180.5</v>
      </c>
      <c r="CX7" s="4">
        <v>349</v>
      </c>
      <c r="CY7" s="37">
        <v>0.51719197707736386</v>
      </c>
      <c r="CZ7" s="5">
        <v>15</v>
      </c>
      <c r="DB7" s="86">
        <v>5</v>
      </c>
      <c r="DC7" s="36" t="s">
        <v>8</v>
      </c>
      <c r="DD7" s="4">
        <v>181.5</v>
      </c>
      <c r="DE7" s="4">
        <v>350</v>
      </c>
      <c r="DF7" s="37">
        <v>0.51857142857142857</v>
      </c>
      <c r="DG7" s="5">
        <v>16</v>
      </c>
    </row>
    <row r="8" spans="1:111" x14ac:dyDescent="0.25">
      <c r="A8" s="30" t="s">
        <v>114</v>
      </c>
      <c r="B8" s="36" t="s">
        <v>17</v>
      </c>
      <c r="C8" s="4">
        <v>15.5</v>
      </c>
      <c r="D8" s="4">
        <v>24</v>
      </c>
      <c r="E8" s="37">
        <v>0.64583333333333337</v>
      </c>
      <c r="F8" s="5">
        <v>1</v>
      </c>
      <c r="H8" s="30">
        <v>6</v>
      </c>
      <c r="I8" s="36" t="s">
        <v>274</v>
      </c>
      <c r="J8" s="4">
        <v>28.5</v>
      </c>
      <c r="K8" s="4">
        <v>50</v>
      </c>
      <c r="L8" s="37">
        <v>0.56999999999999995</v>
      </c>
      <c r="M8" s="5">
        <v>3</v>
      </c>
      <c r="O8" s="30">
        <v>6</v>
      </c>
      <c r="P8" s="36" t="s">
        <v>13</v>
      </c>
      <c r="Q8" s="4">
        <v>40.5</v>
      </c>
      <c r="R8" s="4">
        <v>75</v>
      </c>
      <c r="S8" s="37">
        <v>0.54</v>
      </c>
      <c r="T8" s="5">
        <v>2</v>
      </c>
      <c r="V8" s="30">
        <v>6</v>
      </c>
      <c r="W8" s="36" t="s">
        <v>22</v>
      </c>
      <c r="X8" s="4">
        <v>51.5</v>
      </c>
      <c r="Y8" s="4">
        <v>100</v>
      </c>
      <c r="Z8" s="37">
        <v>0.51500000000000001</v>
      </c>
      <c r="AA8" s="5">
        <v>3.5</v>
      </c>
      <c r="AC8" s="30">
        <v>6</v>
      </c>
      <c r="AD8" s="36" t="s">
        <v>6</v>
      </c>
      <c r="AE8" s="4">
        <v>63</v>
      </c>
      <c r="AF8" s="4">
        <v>125</v>
      </c>
      <c r="AG8" s="37">
        <v>0.504</v>
      </c>
      <c r="AH8" s="5">
        <v>4</v>
      </c>
      <c r="AJ8" s="30">
        <v>6</v>
      </c>
      <c r="AK8" s="36" t="s">
        <v>13</v>
      </c>
      <c r="AL8" s="4">
        <v>76</v>
      </c>
      <c r="AM8" s="4">
        <v>150</v>
      </c>
      <c r="AN8" s="37">
        <v>0.50666666666666671</v>
      </c>
      <c r="AO8" s="5">
        <v>6</v>
      </c>
      <c r="AQ8" s="30">
        <v>6</v>
      </c>
      <c r="AR8" s="36" t="s">
        <v>13</v>
      </c>
      <c r="AS8" s="4">
        <v>89.5</v>
      </c>
      <c r="AT8" s="4">
        <v>175</v>
      </c>
      <c r="AU8" s="37">
        <v>0.51142857142857145</v>
      </c>
      <c r="AV8" s="5">
        <v>6.5</v>
      </c>
      <c r="AX8" s="30">
        <v>6</v>
      </c>
      <c r="AY8" s="36" t="s">
        <v>6</v>
      </c>
      <c r="AZ8" s="4">
        <v>103.5</v>
      </c>
      <c r="BA8" s="4">
        <v>200</v>
      </c>
      <c r="BB8" s="37">
        <v>0.51749999999999996</v>
      </c>
      <c r="BC8" s="5">
        <v>8</v>
      </c>
      <c r="BE8" s="30">
        <v>6</v>
      </c>
      <c r="BF8" s="36" t="s">
        <v>5</v>
      </c>
      <c r="BG8" s="4">
        <v>115.5</v>
      </c>
      <c r="BH8" s="4">
        <v>225</v>
      </c>
      <c r="BI8" s="37">
        <v>0.51333333333333331</v>
      </c>
      <c r="BJ8" s="5">
        <v>8</v>
      </c>
      <c r="BL8" s="30">
        <v>6</v>
      </c>
      <c r="BM8" s="36" t="s">
        <v>22</v>
      </c>
      <c r="BN8" s="4">
        <v>130</v>
      </c>
      <c r="BO8" s="4">
        <v>250</v>
      </c>
      <c r="BP8" s="37">
        <v>0.52</v>
      </c>
      <c r="BQ8" s="5">
        <v>11</v>
      </c>
      <c r="BS8" s="30">
        <v>6</v>
      </c>
      <c r="BT8" s="36" t="s">
        <v>0</v>
      </c>
      <c r="BU8" s="4">
        <v>140.5</v>
      </c>
      <c r="BV8" s="4">
        <v>275</v>
      </c>
      <c r="BW8" s="37">
        <v>0.51090909090909087</v>
      </c>
      <c r="BX8" s="5">
        <v>12</v>
      </c>
      <c r="BZ8" s="30">
        <v>6</v>
      </c>
      <c r="CA8" s="36" t="s">
        <v>14</v>
      </c>
      <c r="CB8" s="4">
        <v>152.5</v>
      </c>
      <c r="CC8" s="4">
        <v>300</v>
      </c>
      <c r="CD8" s="37">
        <v>0.5083333333333333</v>
      </c>
      <c r="CE8" s="5">
        <v>9.5</v>
      </c>
      <c r="CG8" s="30">
        <v>6</v>
      </c>
      <c r="CH8" s="36" t="s">
        <v>6</v>
      </c>
      <c r="CI8" s="4">
        <v>165.5</v>
      </c>
      <c r="CJ8" s="4">
        <v>325</v>
      </c>
      <c r="CK8" s="37">
        <v>0.50923076923076926</v>
      </c>
      <c r="CL8" s="5">
        <v>15</v>
      </c>
      <c r="CN8" s="30">
        <v>6</v>
      </c>
      <c r="CO8" s="36" t="s">
        <v>2</v>
      </c>
      <c r="CP8" s="4">
        <v>169.5</v>
      </c>
      <c r="CQ8" s="4">
        <v>332</v>
      </c>
      <c r="CR8" s="37">
        <v>0.51054216867469882</v>
      </c>
      <c r="CS8" s="5">
        <v>12</v>
      </c>
      <c r="CU8" s="86">
        <v>6</v>
      </c>
      <c r="CV8" s="36" t="s">
        <v>2</v>
      </c>
      <c r="CW8" s="4">
        <v>180.5</v>
      </c>
      <c r="CX8" s="4">
        <v>349</v>
      </c>
      <c r="CY8" s="37">
        <v>0.51719197707736386</v>
      </c>
      <c r="CZ8" s="5">
        <v>13</v>
      </c>
      <c r="DB8" s="86">
        <v>6</v>
      </c>
      <c r="DC8" s="36" t="s">
        <v>2</v>
      </c>
      <c r="DD8" s="4">
        <v>180.5</v>
      </c>
      <c r="DE8" s="4">
        <v>350</v>
      </c>
      <c r="DF8" s="37">
        <v>0.51571428571428568</v>
      </c>
      <c r="DG8" s="5">
        <v>13</v>
      </c>
    </row>
    <row r="9" spans="1:111" x14ac:dyDescent="0.25">
      <c r="A9" s="30" t="s">
        <v>114</v>
      </c>
      <c r="B9" s="36" t="s">
        <v>19</v>
      </c>
      <c r="C9" s="4">
        <v>15.5</v>
      </c>
      <c r="D9" s="4">
        <v>24</v>
      </c>
      <c r="E9" s="37">
        <v>0.64583333333333337</v>
      </c>
      <c r="F9" s="5">
        <v>1</v>
      </c>
      <c r="H9" s="30" t="s">
        <v>180</v>
      </c>
      <c r="I9" s="36" t="s">
        <v>3</v>
      </c>
      <c r="J9" s="4">
        <v>28.5</v>
      </c>
      <c r="K9" s="4">
        <v>50</v>
      </c>
      <c r="L9" s="37">
        <v>0.56999999999999995</v>
      </c>
      <c r="M9" s="5">
        <v>2</v>
      </c>
      <c r="O9" s="30">
        <v>7</v>
      </c>
      <c r="P9" s="36" t="s">
        <v>5</v>
      </c>
      <c r="Q9" s="4">
        <v>40.5</v>
      </c>
      <c r="R9" s="4">
        <v>75</v>
      </c>
      <c r="S9" s="37">
        <v>0.54</v>
      </c>
      <c r="T9" s="5">
        <v>1</v>
      </c>
      <c r="V9" s="30">
        <v>7</v>
      </c>
      <c r="W9" s="36" t="s">
        <v>12</v>
      </c>
      <c r="X9" s="4">
        <v>51</v>
      </c>
      <c r="Y9" s="4">
        <v>100</v>
      </c>
      <c r="Z9" s="37">
        <v>0.51</v>
      </c>
      <c r="AA9" s="5">
        <v>3.5</v>
      </c>
      <c r="AC9" s="30">
        <v>7</v>
      </c>
      <c r="AD9" s="36" t="s">
        <v>11</v>
      </c>
      <c r="AE9" s="4">
        <v>62</v>
      </c>
      <c r="AF9" s="4">
        <v>125</v>
      </c>
      <c r="AG9" s="37">
        <v>0.496</v>
      </c>
      <c r="AH9" s="5">
        <v>6</v>
      </c>
      <c r="AJ9" s="30">
        <v>7</v>
      </c>
      <c r="AK9" s="36" t="s">
        <v>22</v>
      </c>
      <c r="AL9" s="4">
        <v>75.5</v>
      </c>
      <c r="AM9" s="4">
        <v>150</v>
      </c>
      <c r="AN9" s="37">
        <v>0.5033333333333333</v>
      </c>
      <c r="AO9" s="5">
        <v>5.5</v>
      </c>
      <c r="AQ9" s="30">
        <v>7</v>
      </c>
      <c r="AR9" s="36" t="s">
        <v>22</v>
      </c>
      <c r="AS9" s="4">
        <v>89</v>
      </c>
      <c r="AT9" s="4">
        <v>175</v>
      </c>
      <c r="AU9" s="37">
        <v>0.50857142857142856</v>
      </c>
      <c r="AV9" s="5">
        <v>7</v>
      </c>
      <c r="AX9" s="30">
        <v>7</v>
      </c>
      <c r="AY9" s="36" t="s">
        <v>13</v>
      </c>
      <c r="AZ9" s="4">
        <v>102.5</v>
      </c>
      <c r="BA9" s="4">
        <v>200</v>
      </c>
      <c r="BB9" s="37">
        <v>0.51249999999999996</v>
      </c>
      <c r="BC9" s="5">
        <v>7.5</v>
      </c>
      <c r="BE9" s="30">
        <v>7</v>
      </c>
      <c r="BF9" s="36" t="s">
        <v>4</v>
      </c>
      <c r="BG9" s="4">
        <v>115.5</v>
      </c>
      <c r="BH9" s="4">
        <v>225</v>
      </c>
      <c r="BI9" s="37">
        <v>0.51333333333333331</v>
      </c>
      <c r="BJ9" s="5">
        <v>7</v>
      </c>
      <c r="BL9" s="30">
        <v>7</v>
      </c>
      <c r="BM9" s="36" t="s">
        <v>5</v>
      </c>
      <c r="BN9" s="4">
        <v>128.5</v>
      </c>
      <c r="BO9" s="4">
        <v>250</v>
      </c>
      <c r="BP9" s="37">
        <v>0.51400000000000001</v>
      </c>
      <c r="BQ9" s="5">
        <v>8</v>
      </c>
      <c r="BS9" s="30">
        <v>7</v>
      </c>
      <c r="BT9" s="36" t="s">
        <v>6</v>
      </c>
      <c r="BU9" s="4">
        <v>139.5</v>
      </c>
      <c r="BV9" s="4">
        <v>275</v>
      </c>
      <c r="BW9" s="37">
        <v>0.50727272727272732</v>
      </c>
      <c r="BX9" s="5">
        <v>12</v>
      </c>
      <c r="BZ9" s="30">
        <v>7</v>
      </c>
      <c r="CA9" s="36" t="s">
        <v>0</v>
      </c>
      <c r="CB9" s="4">
        <v>151.5</v>
      </c>
      <c r="CC9" s="4">
        <v>300</v>
      </c>
      <c r="CD9" s="37">
        <v>0.505</v>
      </c>
      <c r="CE9" s="5">
        <v>13</v>
      </c>
      <c r="CG9" s="30">
        <v>7</v>
      </c>
      <c r="CH9" s="36" t="s">
        <v>2</v>
      </c>
      <c r="CI9" s="4">
        <v>165.5</v>
      </c>
      <c r="CJ9" s="4">
        <v>325</v>
      </c>
      <c r="CK9" s="37">
        <v>0.50923076923076926</v>
      </c>
      <c r="CL9" s="5">
        <v>12</v>
      </c>
      <c r="CN9" s="30">
        <v>7</v>
      </c>
      <c r="CO9" s="36" t="s">
        <v>6</v>
      </c>
      <c r="CP9" s="4">
        <v>168.5</v>
      </c>
      <c r="CQ9" s="4">
        <v>332</v>
      </c>
      <c r="CR9" s="37">
        <v>0.50753012048192769</v>
      </c>
      <c r="CS9" s="5">
        <v>15</v>
      </c>
      <c r="CU9" s="86">
        <v>7</v>
      </c>
      <c r="CV9" s="36" t="s">
        <v>15</v>
      </c>
      <c r="CW9" s="4">
        <v>179.5</v>
      </c>
      <c r="CX9" s="4">
        <v>349</v>
      </c>
      <c r="CY9" s="37">
        <v>0.51432664756446989</v>
      </c>
      <c r="CZ9" s="5">
        <v>14</v>
      </c>
      <c r="DB9" s="86">
        <v>7</v>
      </c>
      <c r="DC9" s="36" t="s">
        <v>15</v>
      </c>
      <c r="DD9" s="4">
        <v>179.5</v>
      </c>
      <c r="DE9" s="4">
        <v>350</v>
      </c>
      <c r="DF9" s="37">
        <v>0.5128571428571429</v>
      </c>
      <c r="DG9" s="5">
        <v>14</v>
      </c>
    </row>
    <row r="10" spans="1:111" x14ac:dyDescent="0.25">
      <c r="A10" s="30">
        <v>8</v>
      </c>
      <c r="B10" s="36" t="s">
        <v>27</v>
      </c>
      <c r="C10" s="4">
        <v>15.5</v>
      </c>
      <c r="D10" s="4">
        <v>24</v>
      </c>
      <c r="E10" s="37">
        <v>0.64583333333333337</v>
      </c>
      <c r="F10" s="5">
        <v>0.5</v>
      </c>
      <c r="H10" s="30" t="s">
        <v>180</v>
      </c>
      <c r="I10" s="36" t="s">
        <v>4</v>
      </c>
      <c r="J10" s="4">
        <v>28.5</v>
      </c>
      <c r="K10" s="4">
        <v>50</v>
      </c>
      <c r="L10" s="37">
        <v>0.56999999999999995</v>
      </c>
      <c r="M10" s="5">
        <v>2</v>
      </c>
      <c r="O10" s="30">
        <v>8</v>
      </c>
      <c r="P10" s="36" t="s">
        <v>12</v>
      </c>
      <c r="Q10" s="4">
        <v>39.5</v>
      </c>
      <c r="R10" s="4">
        <v>75</v>
      </c>
      <c r="S10" s="37">
        <v>0.52666666666666662</v>
      </c>
      <c r="T10" s="5">
        <v>2.5</v>
      </c>
      <c r="V10" s="30">
        <v>8</v>
      </c>
      <c r="W10" s="36" t="s">
        <v>14</v>
      </c>
      <c r="X10" s="4">
        <v>51</v>
      </c>
      <c r="Y10" s="4">
        <v>100</v>
      </c>
      <c r="Z10" s="37">
        <v>0.51</v>
      </c>
      <c r="AA10" s="5">
        <v>2.5</v>
      </c>
      <c r="AC10" s="30">
        <v>8</v>
      </c>
      <c r="AD10" s="36" t="s">
        <v>12</v>
      </c>
      <c r="AE10" s="4">
        <v>60</v>
      </c>
      <c r="AF10" s="4">
        <v>125</v>
      </c>
      <c r="AG10" s="37">
        <v>0.48</v>
      </c>
      <c r="AH10" s="5">
        <v>4.5</v>
      </c>
      <c r="AJ10" s="30">
        <v>8</v>
      </c>
      <c r="AK10" s="36" t="s">
        <v>7</v>
      </c>
      <c r="AL10" s="4">
        <v>74</v>
      </c>
      <c r="AM10" s="4">
        <v>150</v>
      </c>
      <c r="AN10" s="37">
        <v>0.49333333333333335</v>
      </c>
      <c r="AO10" s="5">
        <v>3.5</v>
      </c>
      <c r="AQ10" s="30">
        <v>8</v>
      </c>
      <c r="AR10" s="36" t="s">
        <v>18</v>
      </c>
      <c r="AS10" s="4">
        <v>88.5</v>
      </c>
      <c r="AT10" s="4">
        <v>175</v>
      </c>
      <c r="AU10" s="37">
        <v>0.50571428571428567</v>
      </c>
      <c r="AV10" s="5">
        <v>4.5</v>
      </c>
      <c r="AX10" s="30">
        <v>8</v>
      </c>
      <c r="AY10" s="36" t="s">
        <v>5</v>
      </c>
      <c r="AZ10" s="4">
        <v>102.5</v>
      </c>
      <c r="BA10" s="4">
        <v>200</v>
      </c>
      <c r="BB10" s="37">
        <v>0.51249999999999996</v>
      </c>
      <c r="BC10" s="5">
        <v>7</v>
      </c>
      <c r="BE10" s="30">
        <v>8</v>
      </c>
      <c r="BF10" s="36" t="s">
        <v>6</v>
      </c>
      <c r="BG10" s="4">
        <v>114.5</v>
      </c>
      <c r="BH10" s="4">
        <v>225</v>
      </c>
      <c r="BI10" s="37">
        <v>0.50888888888888884</v>
      </c>
      <c r="BJ10" s="5">
        <v>10</v>
      </c>
      <c r="BL10" s="30">
        <v>8</v>
      </c>
      <c r="BM10" s="36" t="s">
        <v>14</v>
      </c>
      <c r="BN10" s="4">
        <v>128.5</v>
      </c>
      <c r="BO10" s="4">
        <v>250</v>
      </c>
      <c r="BP10" s="37">
        <v>0.51400000000000001</v>
      </c>
      <c r="BQ10" s="5">
        <v>7.5</v>
      </c>
      <c r="BS10" s="30">
        <v>8</v>
      </c>
      <c r="BT10" s="36" t="s">
        <v>5</v>
      </c>
      <c r="BU10" s="4">
        <v>139.5</v>
      </c>
      <c r="BV10" s="4">
        <v>275</v>
      </c>
      <c r="BW10" s="37">
        <v>0.50727272727272732</v>
      </c>
      <c r="BX10" s="5">
        <v>9</v>
      </c>
      <c r="BZ10" s="30">
        <v>8</v>
      </c>
      <c r="CA10" s="36" t="s">
        <v>8</v>
      </c>
      <c r="CB10" s="4">
        <v>150.5</v>
      </c>
      <c r="CC10" s="4">
        <v>300</v>
      </c>
      <c r="CD10" s="37">
        <v>0.50166666666666671</v>
      </c>
      <c r="CE10" s="5">
        <v>12</v>
      </c>
      <c r="CG10" s="30">
        <v>8</v>
      </c>
      <c r="CH10" s="36" t="s">
        <v>5</v>
      </c>
      <c r="CI10" s="4">
        <v>165.5</v>
      </c>
      <c r="CJ10" s="4">
        <v>325</v>
      </c>
      <c r="CK10" s="37">
        <v>0.50923076923076926</v>
      </c>
      <c r="CL10" s="5">
        <v>11</v>
      </c>
      <c r="CN10" s="30">
        <v>8</v>
      </c>
      <c r="CO10" s="36" t="s">
        <v>8</v>
      </c>
      <c r="CP10" s="4">
        <v>167.5</v>
      </c>
      <c r="CQ10" s="4">
        <v>332</v>
      </c>
      <c r="CR10" s="37">
        <v>0.50451807228915657</v>
      </c>
      <c r="CS10" s="5">
        <v>13</v>
      </c>
      <c r="CU10" s="86">
        <v>8</v>
      </c>
      <c r="CV10" s="36" t="s">
        <v>274</v>
      </c>
      <c r="CW10" s="4">
        <v>177.5</v>
      </c>
      <c r="CX10" s="4">
        <v>349</v>
      </c>
      <c r="CY10" s="37">
        <v>0.50859598853868193</v>
      </c>
      <c r="CZ10" s="5">
        <v>17</v>
      </c>
      <c r="DB10" s="86">
        <v>8</v>
      </c>
      <c r="DC10" s="36" t="s">
        <v>274</v>
      </c>
      <c r="DD10" s="4">
        <v>177.5</v>
      </c>
      <c r="DE10" s="4">
        <v>350</v>
      </c>
      <c r="DF10" s="37">
        <v>0.50714285714285712</v>
      </c>
      <c r="DG10" s="5">
        <v>17</v>
      </c>
    </row>
    <row r="11" spans="1:111" x14ac:dyDescent="0.25">
      <c r="A11" s="30">
        <v>9</v>
      </c>
      <c r="B11" s="36" t="s">
        <v>274</v>
      </c>
      <c r="C11" s="4">
        <v>14.5</v>
      </c>
      <c r="D11" s="4">
        <v>24</v>
      </c>
      <c r="E11" s="37">
        <v>0.60416666666666663</v>
      </c>
      <c r="F11" s="5">
        <v>2</v>
      </c>
      <c r="H11" s="30">
        <v>9</v>
      </c>
      <c r="I11" s="36" t="s">
        <v>10</v>
      </c>
      <c r="J11" s="4">
        <v>27.5</v>
      </c>
      <c r="K11" s="4">
        <v>50</v>
      </c>
      <c r="L11" s="37">
        <v>0.55000000000000004</v>
      </c>
      <c r="M11" s="5">
        <v>2</v>
      </c>
      <c r="O11" s="30">
        <v>9</v>
      </c>
      <c r="P11" s="36" t="s">
        <v>17</v>
      </c>
      <c r="Q11" s="4">
        <v>39.5</v>
      </c>
      <c r="R11" s="4">
        <v>75</v>
      </c>
      <c r="S11" s="37">
        <v>0.52666666666666662</v>
      </c>
      <c r="T11" s="5">
        <v>2</v>
      </c>
      <c r="V11" s="30">
        <v>9</v>
      </c>
      <c r="W11" s="36" t="s">
        <v>17</v>
      </c>
      <c r="X11" s="4">
        <v>51</v>
      </c>
      <c r="Y11" s="4">
        <v>100</v>
      </c>
      <c r="Z11" s="37">
        <v>0.51</v>
      </c>
      <c r="AA11" s="5">
        <v>2.5</v>
      </c>
      <c r="AC11" s="30">
        <v>9</v>
      </c>
      <c r="AD11" s="36" t="s">
        <v>7</v>
      </c>
      <c r="AE11" s="4">
        <v>60</v>
      </c>
      <c r="AF11" s="4">
        <v>125</v>
      </c>
      <c r="AG11" s="37">
        <v>0.48</v>
      </c>
      <c r="AH11" s="5">
        <v>3.5</v>
      </c>
      <c r="AJ11" s="30">
        <v>9</v>
      </c>
      <c r="AK11" s="36" t="s">
        <v>14</v>
      </c>
      <c r="AL11" s="4">
        <v>74</v>
      </c>
      <c r="AM11" s="4">
        <v>150</v>
      </c>
      <c r="AN11" s="37">
        <v>0.49333333333333335</v>
      </c>
      <c r="AO11" s="5">
        <v>2.5</v>
      </c>
      <c r="AQ11" s="30">
        <v>9</v>
      </c>
      <c r="AR11" s="36" t="s">
        <v>2</v>
      </c>
      <c r="AS11" s="4">
        <v>87.5</v>
      </c>
      <c r="AT11" s="4">
        <v>175</v>
      </c>
      <c r="AU11" s="37">
        <v>0.5</v>
      </c>
      <c r="AV11" s="5">
        <v>6</v>
      </c>
      <c r="AX11" s="30">
        <v>9</v>
      </c>
      <c r="AY11" s="36" t="s">
        <v>7</v>
      </c>
      <c r="AZ11" s="4">
        <v>102.5</v>
      </c>
      <c r="BA11" s="4">
        <v>200</v>
      </c>
      <c r="BB11" s="37">
        <v>0.51249999999999996</v>
      </c>
      <c r="BC11" s="5">
        <v>6.5</v>
      </c>
      <c r="BE11" s="30" t="s">
        <v>428</v>
      </c>
      <c r="BF11" s="36" t="s">
        <v>2</v>
      </c>
      <c r="BG11" s="4">
        <v>114.5</v>
      </c>
      <c r="BH11" s="4">
        <v>225</v>
      </c>
      <c r="BI11" s="37">
        <v>0.50888888888888884</v>
      </c>
      <c r="BJ11" s="5">
        <v>8</v>
      </c>
      <c r="BL11" s="30">
        <v>9</v>
      </c>
      <c r="BM11" s="36" t="s">
        <v>0</v>
      </c>
      <c r="BN11" s="4">
        <v>127.5</v>
      </c>
      <c r="BO11" s="4">
        <v>250</v>
      </c>
      <c r="BP11" s="37">
        <v>0.51</v>
      </c>
      <c r="BQ11" s="5">
        <v>10</v>
      </c>
      <c r="BS11" s="30">
        <v>9</v>
      </c>
      <c r="BT11" s="36" t="s">
        <v>8</v>
      </c>
      <c r="BU11" s="4">
        <v>138.5</v>
      </c>
      <c r="BV11" s="4">
        <v>275</v>
      </c>
      <c r="BW11" s="37">
        <v>0.50363636363636366</v>
      </c>
      <c r="BX11" s="5">
        <v>11</v>
      </c>
      <c r="BZ11" s="30">
        <v>9</v>
      </c>
      <c r="CA11" s="36" t="s">
        <v>274</v>
      </c>
      <c r="CB11" s="4">
        <v>149.5</v>
      </c>
      <c r="CC11" s="4">
        <v>300</v>
      </c>
      <c r="CD11" s="37">
        <v>0.49833333333333335</v>
      </c>
      <c r="CE11" s="5">
        <v>15</v>
      </c>
      <c r="CG11" s="30">
        <v>9</v>
      </c>
      <c r="CH11" s="36" t="s">
        <v>8</v>
      </c>
      <c r="CI11" s="4">
        <v>164.5</v>
      </c>
      <c r="CJ11" s="4">
        <v>325</v>
      </c>
      <c r="CK11" s="37">
        <v>0.50923076923076926</v>
      </c>
      <c r="CL11" s="5">
        <v>12</v>
      </c>
      <c r="CN11" s="30">
        <v>9</v>
      </c>
      <c r="CO11" s="36" t="s">
        <v>5</v>
      </c>
      <c r="CP11" s="4">
        <v>167.5</v>
      </c>
      <c r="CQ11" s="4">
        <v>332</v>
      </c>
      <c r="CR11" s="37">
        <v>0.50451807228915657</v>
      </c>
      <c r="CS11" s="5">
        <v>11</v>
      </c>
      <c r="CU11" s="86">
        <v>9</v>
      </c>
      <c r="CV11" s="36" t="s">
        <v>6</v>
      </c>
      <c r="CW11" s="4">
        <v>176.5</v>
      </c>
      <c r="CX11" s="4">
        <v>349</v>
      </c>
      <c r="CY11" s="37">
        <v>0.50573065902578795</v>
      </c>
      <c r="CZ11" s="5">
        <v>16</v>
      </c>
      <c r="DB11" s="86">
        <v>9</v>
      </c>
      <c r="DC11" s="36" t="s">
        <v>6</v>
      </c>
      <c r="DD11" s="4">
        <v>177.5</v>
      </c>
      <c r="DE11" s="4">
        <v>350</v>
      </c>
      <c r="DF11" s="37">
        <v>0.50714285714285712</v>
      </c>
      <c r="DG11" s="5">
        <v>16</v>
      </c>
    </row>
    <row r="12" spans="1:111" x14ac:dyDescent="0.25">
      <c r="A12" s="30">
        <v>10</v>
      </c>
      <c r="B12" s="36" t="s">
        <v>12</v>
      </c>
      <c r="C12" s="4">
        <v>14.5</v>
      </c>
      <c r="D12" s="4">
        <v>24</v>
      </c>
      <c r="E12" s="37">
        <v>0.60416666666666663</v>
      </c>
      <c r="F12" s="5">
        <v>1.5</v>
      </c>
      <c r="H12" s="30">
        <v>10</v>
      </c>
      <c r="I12" s="36" t="s">
        <v>15</v>
      </c>
      <c r="J12" s="4">
        <v>27.5</v>
      </c>
      <c r="K12" s="4">
        <v>50</v>
      </c>
      <c r="L12" s="37">
        <v>0.55000000000000004</v>
      </c>
      <c r="M12" s="5">
        <v>1</v>
      </c>
      <c r="O12" s="30">
        <v>10</v>
      </c>
      <c r="P12" s="36" t="s">
        <v>11</v>
      </c>
      <c r="Q12" s="4">
        <v>38.5</v>
      </c>
      <c r="R12" s="4">
        <v>75</v>
      </c>
      <c r="S12" s="37">
        <v>0.51333333333333331</v>
      </c>
      <c r="T12" s="5">
        <v>3.5</v>
      </c>
      <c r="V12" s="30">
        <v>10</v>
      </c>
      <c r="W12" s="36" t="s">
        <v>11</v>
      </c>
      <c r="X12" s="4">
        <v>50</v>
      </c>
      <c r="Y12" s="4">
        <v>100</v>
      </c>
      <c r="Z12" s="37">
        <v>0.5</v>
      </c>
      <c r="AA12" s="5">
        <v>4</v>
      </c>
      <c r="AC12" s="30">
        <v>10</v>
      </c>
      <c r="AD12" s="36" t="s">
        <v>15</v>
      </c>
      <c r="AE12" s="4">
        <v>60</v>
      </c>
      <c r="AF12" s="4">
        <v>125</v>
      </c>
      <c r="AG12" s="37">
        <v>0.48</v>
      </c>
      <c r="AH12" s="5">
        <v>3</v>
      </c>
      <c r="AJ12" s="30">
        <v>10</v>
      </c>
      <c r="AK12" s="36" t="s">
        <v>8</v>
      </c>
      <c r="AL12" s="4">
        <v>73</v>
      </c>
      <c r="AM12" s="4">
        <v>150</v>
      </c>
      <c r="AN12" s="37">
        <v>0.48666666666666669</v>
      </c>
      <c r="AO12" s="5">
        <v>4</v>
      </c>
      <c r="AQ12" s="30">
        <v>10</v>
      </c>
      <c r="AR12" s="36" t="s">
        <v>8</v>
      </c>
      <c r="AS12" s="4">
        <v>87.5</v>
      </c>
      <c r="AT12" s="4">
        <v>175</v>
      </c>
      <c r="AU12" s="37">
        <v>0.5</v>
      </c>
      <c r="AV12" s="5">
        <v>5</v>
      </c>
      <c r="AX12" s="30" t="s">
        <v>481</v>
      </c>
      <c r="AY12" s="36" t="s">
        <v>8</v>
      </c>
      <c r="AZ12" s="4">
        <v>102.5</v>
      </c>
      <c r="BA12" s="4">
        <v>200</v>
      </c>
      <c r="BB12" s="37">
        <v>0.51249999999999996</v>
      </c>
      <c r="BC12" s="5">
        <v>6</v>
      </c>
      <c r="BE12" s="30" t="s">
        <v>428</v>
      </c>
      <c r="BF12" s="36" t="s">
        <v>8</v>
      </c>
      <c r="BG12" s="4">
        <v>114.5</v>
      </c>
      <c r="BH12" s="4">
        <v>225</v>
      </c>
      <c r="BI12" s="37">
        <v>0.50888888888888884</v>
      </c>
      <c r="BJ12" s="5">
        <v>8</v>
      </c>
      <c r="BL12" s="30" t="s">
        <v>481</v>
      </c>
      <c r="BM12" s="36" t="s">
        <v>2</v>
      </c>
      <c r="BN12" s="4">
        <v>125.5</v>
      </c>
      <c r="BO12" s="4">
        <v>250</v>
      </c>
      <c r="BP12" s="37">
        <v>0.502</v>
      </c>
      <c r="BQ12" s="5">
        <v>8</v>
      </c>
      <c r="BS12" s="30">
        <v>10</v>
      </c>
      <c r="BT12" s="36" t="s">
        <v>14</v>
      </c>
      <c r="BU12" s="4">
        <v>137.5</v>
      </c>
      <c r="BV12" s="4">
        <v>275</v>
      </c>
      <c r="BW12" s="37">
        <v>0.5</v>
      </c>
      <c r="BX12" s="5">
        <v>8.5</v>
      </c>
      <c r="BZ12" s="30">
        <v>10</v>
      </c>
      <c r="CA12" s="36" t="s">
        <v>15</v>
      </c>
      <c r="CB12" s="4">
        <v>149.5</v>
      </c>
      <c r="CC12" s="4">
        <v>300</v>
      </c>
      <c r="CD12" s="37">
        <v>0.49833333333333335</v>
      </c>
      <c r="CE12" s="5">
        <v>10</v>
      </c>
      <c r="CG12" s="30">
        <v>10</v>
      </c>
      <c r="CH12" s="36" t="s">
        <v>14</v>
      </c>
      <c r="CI12" s="4">
        <v>161.5</v>
      </c>
      <c r="CJ12" s="4">
        <v>325</v>
      </c>
      <c r="CK12" s="37">
        <v>0.49692307692307691</v>
      </c>
      <c r="CL12" s="5">
        <v>11.5</v>
      </c>
      <c r="CN12" s="30">
        <v>10</v>
      </c>
      <c r="CO12" s="36" t="s">
        <v>0</v>
      </c>
      <c r="CP12" s="4">
        <v>165.5</v>
      </c>
      <c r="CQ12" s="4">
        <v>332</v>
      </c>
      <c r="CR12" s="37">
        <v>0.49849397590361444</v>
      </c>
      <c r="CS12" s="5">
        <v>14</v>
      </c>
      <c r="CU12" s="86">
        <v>10</v>
      </c>
      <c r="CV12" s="36" t="s">
        <v>5</v>
      </c>
      <c r="CW12" s="4">
        <v>176.5</v>
      </c>
      <c r="CX12" s="4">
        <v>349</v>
      </c>
      <c r="CY12" s="37">
        <v>0.50573065902578795</v>
      </c>
      <c r="CZ12" s="5">
        <v>11</v>
      </c>
      <c r="DB12" s="86">
        <v>10</v>
      </c>
      <c r="DC12" s="36" t="s">
        <v>5</v>
      </c>
      <c r="DD12" s="4">
        <v>177.5</v>
      </c>
      <c r="DE12" s="4">
        <v>350</v>
      </c>
      <c r="DF12" s="37">
        <v>0.50714285714285712</v>
      </c>
      <c r="DG12" s="5">
        <v>12</v>
      </c>
    </row>
    <row r="13" spans="1:111" x14ac:dyDescent="0.25">
      <c r="A13" s="30" t="s">
        <v>115</v>
      </c>
      <c r="B13" s="36" t="s">
        <v>5</v>
      </c>
      <c r="C13" s="4">
        <v>14.5</v>
      </c>
      <c r="D13" s="4">
        <v>24</v>
      </c>
      <c r="E13" s="37">
        <v>0.60416666666666663</v>
      </c>
      <c r="F13" s="5">
        <v>1</v>
      </c>
      <c r="H13" s="30">
        <v>11</v>
      </c>
      <c r="I13" s="36" t="s">
        <v>5</v>
      </c>
      <c r="J13" s="4">
        <v>26.5</v>
      </c>
      <c r="K13" s="4">
        <v>50</v>
      </c>
      <c r="L13" s="37">
        <v>0.53</v>
      </c>
      <c r="M13" s="5">
        <v>1</v>
      </c>
      <c r="O13" s="30">
        <v>11</v>
      </c>
      <c r="P13" s="36" t="s">
        <v>14</v>
      </c>
      <c r="Q13" s="4">
        <v>38.5</v>
      </c>
      <c r="R13" s="4">
        <v>75</v>
      </c>
      <c r="S13" s="37">
        <v>0.51333333333333331</v>
      </c>
      <c r="T13" s="5">
        <v>1.5</v>
      </c>
      <c r="V13" s="30">
        <v>11</v>
      </c>
      <c r="W13" s="36" t="s">
        <v>2</v>
      </c>
      <c r="X13" s="4">
        <v>50</v>
      </c>
      <c r="Y13" s="4">
        <v>100</v>
      </c>
      <c r="Z13" s="37">
        <v>0.5</v>
      </c>
      <c r="AA13" s="5">
        <v>3.5</v>
      </c>
      <c r="AC13" s="30">
        <v>11</v>
      </c>
      <c r="AD13" s="36" t="s">
        <v>2</v>
      </c>
      <c r="AE13" s="4">
        <v>59</v>
      </c>
      <c r="AF13" s="4">
        <v>125</v>
      </c>
      <c r="AG13" s="37">
        <v>0.47199999999999998</v>
      </c>
      <c r="AH13" s="5">
        <v>3.5</v>
      </c>
      <c r="AJ13" s="30">
        <v>11</v>
      </c>
      <c r="AK13" s="36" t="s">
        <v>2</v>
      </c>
      <c r="AL13" s="4">
        <v>72</v>
      </c>
      <c r="AM13" s="4">
        <v>150</v>
      </c>
      <c r="AN13" s="37">
        <v>0.48</v>
      </c>
      <c r="AO13" s="5">
        <v>4.5</v>
      </c>
      <c r="AQ13" s="30">
        <v>11</v>
      </c>
      <c r="AR13" s="36" t="s">
        <v>5</v>
      </c>
      <c r="AS13" s="4">
        <v>86.5</v>
      </c>
      <c r="AT13" s="4">
        <v>175</v>
      </c>
      <c r="AU13" s="37">
        <v>0.49428571428571427</v>
      </c>
      <c r="AV13" s="5">
        <v>6</v>
      </c>
      <c r="AX13" s="30" t="s">
        <v>481</v>
      </c>
      <c r="AY13" s="36" t="s">
        <v>4</v>
      </c>
      <c r="AZ13" s="4">
        <v>102.5</v>
      </c>
      <c r="BA13" s="4">
        <v>200</v>
      </c>
      <c r="BB13" s="37">
        <v>0.51249999999999996</v>
      </c>
      <c r="BC13" s="5">
        <v>6</v>
      </c>
      <c r="BE13" s="30">
        <v>11</v>
      </c>
      <c r="BF13" s="36" t="s">
        <v>7</v>
      </c>
      <c r="BG13" s="4">
        <v>114.5</v>
      </c>
      <c r="BH13" s="4">
        <v>225</v>
      </c>
      <c r="BI13" s="37">
        <v>0.50888888888888884</v>
      </c>
      <c r="BJ13" s="5">
        <v>7.5</v>
      </c>
      <c r="BL13" s="30" t="s">
        <v>481</v>
      </c>
      <c r="BM13" s="36" t="s">
        <v>15</v>
      </c>
      <c r="BN13" s="4">
        <v>125.5</v>
      </c>
      <c r="BO13" s="4">
        <v>250</v>
      </c>
      <c r="BP13" s="37">
        <v>0.502</v>
      </c>
      <c r="BQ13" s="5">
        <v>8</v>
      </c>
      <c r="BS13" s="30" t="s">
        <v>115</v>
      </c>
      <c r="BT13" s="36" t="s">
        <v>2</v>
      </c>
      <c r="BU13" s="4">
        <v>136.5</v>
      </c>
      <c r="BV13" s="4">
        <v>275</v>
      </c>
      <c r="BW13" s="37">
        <v>0.49636363636363634</v>
      </c>
      <c r="BX13" s="5">
        <v>9</v>
      </c>
      <c r="BZ13" s="30">
        <v>11</v>
      </c>
      <c r="CA13" s="36" t="s">
        <v>5</v>
      </c>
      <c r="CB13" s="4">
        <v>149.5</v>
      </c>
      <c r="CC13" s="4">
        <v>300</v>
      </c>
      <c r="CD13" s="37">
        <v>0.49833333333333335</v>
      </c>
      <c r="CE13" s="5">
        <v>9</v>
      </c>
      <c r="CG13" s="30">
        <v>11</v>
      </c>
      <c r="CH13" s="36" t="s">
        <v>4</v>
      </c>
      <c r="CI13" s="4">
        <v>160.5</v>
      </c>
      <c r="CJ13" s="4">
        <v>325</v>
      </c>
      <c r="CK13" s="37">
        <v>0.49384615384615382</v>
      </c>
      <c r="CL13" s="5">
        <v>10</v>
      </c>
      <c r="CN13" s="30">
        <v>11</v>
      </c>
      <c r="CO13" s="36" t="s">
        <v>274</v>
      </c>
      <c r="CP13" s="4">
        <v>164.5</v>
      </c>
      <c r="CQ13" s="4">
        <v>332</v>
      </c>
      <c r="CR13" s="37">
        <v>0.49548192771084337</v>
      </c>
      <c r="CS13" s="5">
        <v>16</v>
      </c>
      <c r="CU13" s="86">
        <v>11</v>
      </c>
      <c r="CV13" s="36" t="s">
        <v>0</v>
      </c>
      <c r="CW13" s="4">
        <v>175.5</v>
      </c>
      <c r="CX13" s="4">
        <v>349</v>
      </c>
      <c r="CY13" s="37">
        <v>0.50286532951289398</v>
      </c>
      <c r="CZ13" s="5">
        <v>15</v>
      </c>
      <c r="DB13" s="86">
        <v>11</v>
      </c>
      <c r="DC13" s="36" t="s">
        <v>10</v>
      </c>
      <c r="DD13" s="4">
        <v>175.5</v>
      </c>
      <c r="DE13" s="4">
        <v>350</v>
      </c>
      <c r="DF13" s="37">
        <v>0.50142857142857145</v>
      </c>
      <c r="DG13" s="5">
        <v>15.5</v>
      </c>
    </row>
    <row r="14" spans="1:111" x14ac:dyDescent="0.25">
      <c r="A14" s="30">
        <v>12</v>
      </c>
      <c r="B14" s="36" t="s">
        <v>14</v>
      </c>
      <c r="C14" s="4">
        <v>14.5</v>
      </c>
      <c r="D14" s="4">
        <v>24</v>
      </c>
      <c r="E14" s="37">
        <v>0.60416666666666663</v>
      </c>
      <c r="F14" s="5">
        <v>0.5</v>
      </c>
      <c r="H14" s="30">
        <v>12</v>
      </c>
      <c r="I14" s="36" t="s">
        <v>22</v>
      </c>
      <c r="J14" s="4">
        <v>26</v>
      </c>
      <c r="K14" s="4">
        <v>50</v>
      </c>
      <c r="L14" s="37">
        <v>0.52</v>
      </c>
      <c r="M14" s="5">
        <v>2</v>
      </c>
      <c r="O14" s="30">
        <v>12</v>
      </c>
      <c r="P14" s="36" t="s">
        <v>22</v>
      </c>
      <c r="Q14" s="4">
        <v>38</v>
      </c>
      <c r="R14" s="4">
        <v>75</v>
      </c>
      <c r="S14" s="37">
        <v>0.50666666666666671</v>
      </c>
      <c r="T14" s="5">
        <v>3</v>
      </c>
      <c r="V14" s="30">
        <v>12</v>
      </c>
      <c r="W14" s="36" t="s">
        <v>5</v>
      </c>
      <c r="X14" s="4">
        <v>50</v>
      </c>
      <c r="Y14" s="4">
        <v>100</v>
      </c>
      <c r="Z14" s="37">
        <v>0.5</v>
      </c>
      <c r="AA14" s="5">
        <v>3</v>
      </c>
      <c r="AC14" s="30">
        <v>12</v>
      </c>
      <c r="AD14" s="36" t="s">
        <v>4</v>
      </c>
      <c r="AE14" s="4">
        <v>59</v>
      </c>
      <c r="AF14" s="4">
        <v>125</v>
      </c>
      <c r="AG14" s="37">
        <v>0.47199999999999998</v>
      </c>
      <c r="AH14" s="5">
        <v>3</v>
      </c>
      <c r="AJ14" s="30">
        <v>12</v>
      </c>
      <c r="AK14" s="36" t="s">
        <v>12</v>
      </c>
      <c r="AL14" s="4">
        <v>71</v>
      </c>
      <c r="AM14" s="4">
        <v>150</v>
      </c>
      <c r="AN14" s="37">
        <v>0.47333333333333333</v>
      </c>
      <c r="AO14" s="5">
        <v>6.5</v>
      </c>
      <c r="AQ14" s="30">
        <v>12</v>
      </c>
      <c r="AR14" s="36" t="s">
        <v>7</v>
      </c>
      <c r="AS14" s="4">
        <v>86.5</v>
      </c>
      <c r="AT14" s="4">
        <v>175</v>
      </c>
      <c r="AU14" s="37">
        <v>0.49428571428571427</v>
      </c>
      <c r="AV14" s="5">
        <v>5.5</v>
      </c>
      <c r="AX14" s="30">
        <v>12</v>
      </c>
      <c r="AY14" s="36" t="s">
        <v>0</v>
      </c>
      <c r="AZ14" s="4">
        <v>101.5</v>
      </c>
      <c r="BA14" s="4">
        <v>200</v>
      </c>
      <c r="BB14" s="37">
        <v>0.50749999999999995</v>
      </c>
      <c r="BC14" s="5">
        <v>7</v>
      </c>
      <c r="BE14" s="30">
        <v>12</v>
      </c>
      <c r="BF14" s="36" t="s">
        <v>0</v>
      </c>
      <c r="BG14" s="4">
        <v>113.5</v>
      </c>
      <c r="BH14" s="4">
        <v>225</v>
      </c>
      <c r="BI14" s="37">
        <v>0.50444444444444447</v>
      </c>
      <c r="BJ14" s="5">
        <v>9</v>
      </c>
      <c r="BL14" s="30">
        <v>12</v>
      </c>
      <c r="BM14" s="36" t="s">
        <v>8</v>
      </c>
      <c r="BN14" s="4">
        <v>124.5</v>
      </c>
      <c r="BO14" s="4">
        <v>250</v>
      </c>
      <c r="BP14" s="37">
        <v>0.498</v>
      </c>
      <c r="BQ14" s="5">
        <v>9</v>
      </c>
      <c r="BS14" s="30" t="s">
        <v>115</v>
      </c>
      <c r="BT14" s="36" t="s">
        <v>15</v>
      </c>
      <c r="BU14" s="4">
        <v>136.5</v>
      </c>
      <c r="BV14" s="4">
        <v>275</v>
      </c>
      <c r="BW14" s="37">
        <v>0.49636363636363634</v>
      </c>
      <c r="BX14" s="5">
        <v>9</v>
      </c>
      <c r="BZ14" s="30">
        <v>12</v>
      </c>
      <c r="CA14" s="36" t="s">
        <v>10</v>
      </c>
      <c r="CB14" s="4">
        <v>148.5</v>
      </c>
      <c r="CC14" s="4">
        <v>300</v>
      </c>
      <c r="CD14" s="37">
        <v>0.495</v>
      </c>
      <c r="CE14" s="5">
        <v>11.5</v>
      </c>
      <c r="CG14" s="30">
        <v>12</v>
      </c>
      <c r="CH14" s="36" t="s">
        <v>0</v>
      </c>
      <c r="CI14" s="4">
        <v>159.5</v>
      </c>
      <c r="CJ14" s="4">
        <v>325</v>
      </c>
      <c r="CK14" s="37">
        <v>0.49076923076923079</v>
      </c>
      <c r="CL14" s="5">
        <v>13</v>
      </c>
      <c r="CN14" s="30">
        <v>12</v>
      </c>
      <c r="CO14" s="36" t="s">
        <v>10</v>
      </c>
      <c r="CP14" s="4">
        <v>164.5</v>
      </c>
      <c r="CQ14" s="4">
        <v>332</v>
      </c>
      <c r="CR14" s="37">
        <v>0.49548192771084337</v>
      </c>
      <c r="CS14" s="5">
        <v>13.5</v>
      </c>
      <c r="CU14" s="86">
        <v>12</v>
      </c>
      <c r="CV14" s="36" t="s">
        <v>10</v>
      </c>
      <c r="CW14" s="4">
        <v>174.5</v>
      </c>
      <c r="CX14" s="4">
        <v>349</v>
      </c>
      <c r="CY14" s="37">
        <v>0.5</v>
      </c>
      <c r="CZ14" s="5">
        <v>14.5</v>
      </c>
      <c r="DB14" s="86">
        <v>12</v>
      </c>
      <c r="DC14" s="36" t="s">
        <v>0</v>
      </c>
      <c r="DD14" s="4">
        <v>175.5</v>
      </c>
      <c r="DE14" s="4">
        <v>350</v>
      </c>
      <c r="DF14" s="37">
        <v>0.50142857142857145</v>
      </c>
      <c r="DG14" s="5">
        <v>15</v>
      </c>
    </row>
    <row r="15" spans="1:111" x14ac:dyDescent="0.25">
      <c r="A15" s="30" t="s">
        <v>116</v>
      </c>
      <c r="B15" s="36" t="s">
        <v>15</v>
      </c>
      <c r="C15" s="4">
        <v>14.5</v>
      </c>
      <c r="D15" s="4">
        <v>24</v>
      </c>
      <c r="E15" s="37">
        <v>0.60416666666666663</v>
      </c>
      <c r="F15" s="5">
        <v>0</v>
      </c>
      <c r="H15" s="30">
        <v>13</v>
      </c>
      <c r="I15" s="36" t="s">
        <v>11</v>
      </c>
      <c r="J15" s="4">
        <v>25.5</v>
      </c>
      <c r="K15" s="4">
        <v>50</v>
      </c>
      <c r="L15" s="37">
        <v>0.51</v>
      </c>
      <c r="M15" s="5">
        <v>1.5</v>
      </c>
      <c r="O15" s="30" t="s">
        <v>116</v>
      </c>
      <c r="P15" s="36" t="s">
        <v>7</v>
      </c>
      <c r="Q15" s="4">
        <v>37.5</v>
      </c>
      <c r="R15" s="4">
        <v>75</v>
      </c>
      <c r="S15" s="37">
        <v>0.5</v>
      </c>
      <c r="T15" s="5">
        <v>1</v>
      </c>
      <c r="V15" s="30">
        <v>13</v>
      </c>
      <c r="W15" s="36" t="s">
        <v>27</v>
      </c>
      <c r="X15" s="4">
        <v>50</v>
      </c>
      <c r="Y15" s="4">
        <v>100</v>
      </c>
      <c r="Z15" s="37">
        <v>0.5</v>
      </c>
      <c r="AA15" s="5">
        <v>2.5</v>
      </c>
      <c r="AC15" s="30">
        <v>13</v>
      </c>
      <c r="AD15" s="36" t="s">
        <v>17</v>
      </c>
      <c r="AE15" s="4">
        <v>59</v>
      </c>
      <c r="AF15" s="4">
        <v>125</v>
      </c>
      <c r="AG15" s="37">
        <v>0.47199999999999998</v>
      </c>
      <c r="AH15" s="5">
        <v>2.5</v>
      </c>
      <c r="AJ15" s="30">
        <v>13</v>
      </c>
      <c r="AK15" s="36" t="s">
        <v>0</v>
      </c>
      <c r="AL15" s="4">
        <v>71</v>
      </c>
      <c r="AM15" s="4">
        <v>150</v>
      </c>
      <c r="AN15" s="37">
        <v>0.47333333333333333</v>
      </c>
      <c r="AO15" s="5">
        <v>4</v>
      </c>
      <c r="AQ15" s="30">
        <v>13</v>
      </c>
      <c r="AR15" s="36" t="s">
        <v>4</v>
      </c>
      <c r="AS15" s="4">
        <v>86.5</v>
      </c>
      <c r="AT15" s="4">
        <v>175</v>
      </c>
      <c r="AU15" s="37">
        <v>0.49428571428571427</v>
      </c>
      <c r="AV15" s="5">
        <v>5</v>
      </c>
      <c r="AX15" s="30">
        <v>13</v>
      </c>
      <c r="AY15" s="36" t="s">
        <v>2</v>
      </c>
      <c r="AZ15" s="4">
        <v>101.5</v>
      </c>
      <c r="BA15" s="4">
        <v>200</v>
      </c>
      <c r="BB15" s="37">
        <v>0.50749999999999995</v>
      </c>
      <c r="BC15" s="5">
        <v>6</v>
      </c>
      <c r="BE15" s="30">
        <v>13</v>
      </c>
      <c r="BF15" s="36" t="s">
        <v>15</v>
      </c>
      <c r="BG15" s="4">
        <v>113.5</v>
      </c>
      <c r="BH15" s="4">
        <v>225</v>
      </c>
      <c r="BI15" s="37">
        <v>0.50444444444444447</v>
      </c>
      <c r="BJ15" s="5">
        <v>8</v>
      </c>
      <c r="BL15" s="30">
        <v>13</v>
      </c>
      <c r="BM15" s="36" t="s">
        <v>4</v>
      </c>
      <c r="BN15" s="4">
        <v>124.5</v>
      </c>
      <c r="BO15" s="4">
        <v>250</v>
      </c>
      <c r="BP15" s="37">
        <v>0.498</v>
      </c>
      <c r="BQ15" s="5">
        <v>8</v>
      </c>
      <c r="BS15" s="30">
        <v>13</v>
      </c>
      <c r="BT15" s="36" t="s">
        <v>10</v>
      </c>
      <c r="BU15" s="4">
        <v>135.5</v>
      </c>
      <c r="BV15" s="4">
        <v>275</v>
      </c>
      <c r="BW15" s="37">
        <v>0.49272727272727274</v>
      </c>
      <c r="BX15" s="5">
        <v>10.5</v>
      </c>
      <c r="BZ15" s="30">
        <v>13</v>
      </c>
      <c r="CA15" s="36" t="s">
        <v>2</v>
      </c>
      <c r="CB15" s="4">
        <v>148.5</v>
      </c>
      <c r="CC15" s="4">
        <v>300</v>
      </c>
      <c r="CD15" s="37">
        <v>0.495</v>
      </c>
      <c r="CE15" s="5">
        <v>10</v>
      </c>
      <c r="CG15" s="30">
        <v>13</v>
      </c>
      <c r="CH15" s="36" t="s">
        <v>9</v>
      </c>
      <c r="CI15" s="4">
        <v>159.5</v>
      </c>
      <c r="CJ15" s="4">
        <v>325</v>
      </c>
      <c r="CK15" s="37">
        <v>0.49384615384615382</v>
      </c>
      <c r="CL15" s="5">
        <v>11.5</v>
      </c>
      <c r="CN15" s="30">
        <v>13</v>
      </c>
      <c r="CO15" s="36" t="s">
        <v>14</v>
      </c>
      <c r="CP15" s="4">
        <v>164.5</v>
      </c>
      <c r="CQ15" s="4">
        <v>332</v>
      </c>
      <c r="CR15" s="37">
        <v>0.49548192771084337</v>
      </c>
      <c r="CS15" s="5">
        <v>11.5</v>
      </c>
      <c r="CU15" s="86">
        <v>13</v>
      </c>
      <c r="CV15" s="36" t="s">
        <v>14</v>
      </c>
      <c r="CW15" s="4">
        <v>173.5</v>
      </c>
      <c r="CX15" s="4">
        <v>349</v>
      </c>
      <c r="CY15" s="37">
        <v>0.49713467048710602</v>
      </c>
      <c r="CZ15" s="5">
        <v>12.5</v>
      </c>
      <c r="DB15" s="86">
        <v>13</v>
      </c>
      <c r="DC15" s="36" t="s">
        <v>14</v>
      </c>
      <c r="DD15" s="4">
        <v>174.5</v>
      </c>
      <c r="DE15" s="4">
        <v>350</v>
      </c>
      <c r="DF15" s="37">
        <v>0.49857142857142855</v>
      </c>
      <c r="DG15" s="5">
        <v>12.5</v>
      </c>
    </row>
    <row r="16" spans="1:111" x14ac:dyDescent="0.25">
      <c r="A16" s="30" t="s">
        <v>116</v>
      </c>
      <c r="B16" s="36" t="s">
        <v>16</v>
      </c>
      <c r="C16" s="4">
        <v>14.5</v>
      </c>
      <c r="D16" s="4">
        <v>24</v>
      </c>
      <c r="E16" s="37">
        <v>0.60416666666666663</v>
      </c>
      <c r="F16" s="5">
        <v>0</v>
      </c>
      <c r="H16" s="30">
        <v>14</v>
      </c>
      <c r="I16" s="36" t="s">
        <v>14</v>
      </c>
      <c r="J16" s="4">
        <v>25.5</v>
      </c>
      <c r="K16" s="4">
        <v>50</v>
      </c>
      <c r="L16" s="37">
        <v>0.51</v>
      </c>
      <c r="M16" s="5">
        <v>0.5</v>
      </c>
      <c r="O16" s="30" t="s">
        <v>116</v>
      </c>
      <c r="P16" s="36" t="s">
        <v>18</v>
      </c>
      <c r="Q16" s="4">
        <v>37.5</v>
      </c>
      <c r="R16" s="4">
        <v>75</v>
      </c>
      <c r="S16" s="37">
        <v>0.5</v>
      </c>
      <c r="T16" s="5">
        <v>1</v>
      </c>
      <c r="V16" s="30">
        <v>14</v>
      </c>
      <c r="W16" s="36" t="s">
        <v>4</v>
      </c>
      <c r="X16" s="4">
        <v>50</v>
      </c>
      <c r="Y16" s="4">
        <v>100</v>
      </c>
      <c r="Z16" s="37">
        <v>0.5</v>
      </c>
      <c r="AA16" s="5">
        <v>2</v>
      </c>
      <c r="AC16" s="30">
        <v>14</v>
      </c>
      <c r="AD16" s="36" t="s">
        <v>8</v>
      </c>
      <c r="AE16" s="4">
        <v>58</v>
      </c>
      <c r="AF16" s="4">
        <v>125</v>
      </c>
      <c r="AG16" s="37">
        <v>0.46400000000000002</v>
      </c>
      <c r="AH16" s="5">
        <v>3</v>
      </c>
      <c r="AJ16" s="30">
        <v>14</v>
      </c>
      <c r="AK16" s="36" t="s">
        <v>18</v>
      </c>
      <c r="AL16" s="4">
        <v>71</v>
      </c>
      <c r="AM16" s="4">
        <v>150</v>
      </c>
      <c r="AN16" s="37">
        <v>0.47333333333333333</v>
      </c>
      <c r="AO16" s="5">
        <v>3</v>
      </c>
      <c r="AQ16" s="30">
        <v>14</v>
      </c>
      <c r="AR16" s="36" t="s">
        <v>10</v>
      </c>
      <c r="AS16" s="4">
        <v>85.5</v>
      </c>
      <c r="AT16" s="4">
        <v>175</v>
      </c>
      <c r="AU16" s="37">
        <v>0.48857142857142855</v>
      </c>
      <c r="AV16" s="5">
        <v>6.5</v>
      </c>
      <c r="AX16" s="30">
        <v>14</v>
      </c>
      <c r="AY16" s="36" t="s">
        <v>15</v>
      </c>
      <c r="AZ16" s="4">
        <v>100.5</v>
      </c>
      <c r="BA16" s="4">
        <v>200</v>
      </c>
      <c r="BB16" s="37">
        <v>0.50249999999999995</v>
      </c>
      <c r="BC16" s="5">
        <v>7</v>
      </c>
      <c r="BE16" s="30" t="s">
        <v>482</v>
      </c>
      <c r="BF16" s="36" t="s">
        <v>10</v>
      </c>
      <c r="BG16" s="4">
        <v>111.5</v>
      </c>
      <c r="BH16" s="4">
        <v>225</v>
      </c>
      <c r="BI16" s="37">
        <v>0.49555555555555558</v>
      </c>
      <c r="BJ16" s="5">
        <v>8.5</v>
      </c>
      <c r="BL16" s="30">
        <v>14</v>
      </c>
      <c r="BM16" s="36" t="s">
        <v>16</v>
      </c>
      <c r="BN16" s="4">
        <v>123.5</v>
      </c>
      <c r="BO16" s="4">
        <v>250</v>
      </c>
      <c r="BP16" s="37">
        <v>0.49399999999999999</v>
      </c>
      <c r="BQ16" s="5">
        <v>8.5</v>
      </c>
      <c r="BS16" s="30">
        <v>14</v>
      </c>
      <c r="BT16" s="36" t="s">
        <v>9</v>
      </c>
      <c r="BU16" s="4">
        <v>134.5</v>
      </c>
      <c r="BV16" s="4">
        <v>275</v>
      </c>
      <c r="BW16" s="37">
        <v>0.48909090909090908</v>
      </c>
      <c r="BX16" s="5">
        <v>9.5</v>
      </c>
      <c r="BZ16" s="30">
        <v>14</v>
      </c>
      <c r="CA16" s="36" t="s">
        <v>4</v>
      </c>
      <c r="CB16" s="4">
        <v>146.5</v>
      </c>
      <c r="CC16" s="4">
        <v>300</v>
      </c>
      <c r="CD16" s="37">
        <v>0.48833333333333334</v>
      </c>
      <c r="CE16" s="5">
        <v>9</v>
      </c>
      <c r="CG16" s="30">
        <v>14</v>
      </c>
      <c r="CH16" s="36" t="s">
        <v>10</v>
      </c>
      <c r="CI16" s="4">
        <v>158.5</v>
      </c>
      <c r="CJ16" s="4">
        <v>325</v>
      </c>
      <c r="CK16" s="37">
        <v>0.4876923076923077</v>
      </c>
      <c r="CL16" s="5">
        <v>12.5</v>
      </c>
      <c r="CN16" s="30">
        <v>14</v>
      </c>
      <c r="CO16" s="36" t="s">
        <v>4</v>
      </c>
      <c r="CP16" s="4">
        <v>164.5</v>
      </c>
      <c r="CQ16" s="4">
        <v>332</v>
      </c>
      <c r="CR16" s="37">
        <v>0.49548192771084337</v>
      </c>
      <c r="CS16" s="5">
        <v>11</v>
      </c>
      <c r="CU16" s="86">
        <v>14</v>
      </c>
      <c r="CV16" s="36" t="s">
        <v>4</v>
      </c>
      <c r="CW16" s="4">
        <v>173.5</v>
      </c>
      <c r="CX16" s="4">
        <v>349</v>
      </c>
      <c r="CY16" s="37">
        <v>0.49713467048710602</v>
      </c>
      <c r="CZ16" s="5">
        <v>12</v>
      </c>
      <c r="DB16" s="86">
        <v>14</v>
      </c>
      <c r="DC16" s="36" t="s">
        <v>4</v>
      </c>
      <c r="DD16" s="4">
        <v>173.5</v>
      </c>
      <c r="DE16" s="4">
        <v>350</v>
      </c>
      <c r="DF16" s="37">
        <v>0.49571428571428572</v>
      </c>
      <c r="DG16" s="5">
        <v>13</v>
      </c>
    </row>
    <row r="17" spans="1:111" x14ac:dyDescent="0.25">
      <c r="A17" s="30">
        <v>15</v>
      </c>
      <c r="B17" s="36" t="s">
        <v>22</v>
      </c>
      <c r="C17" s="4">
        <v>14</v>
      </c>
      <c r="D17" s="4">
        <v>24</v>
      </c>
      <c r="E17" s="37">
        <v>0.58333333333333337</v>
      </c>
      <c r="F17" s="5">
        <v>1</v>
      </c>
      <c r="H17" s="30">
        <v>15</v>
      </c>
      <c r="I17" s="36" t="s">
        <v>16</v>
      </c>
      <c r="J17" s="4">
        <v>25.5</v>
      </c>
      <c r="K17" s="4">
        <v>50</v>
      </c>
      <c r="L17" s="37">
        <v>0.51</v>
      </c>
      <c r="M17" s="5">
        <v>0</v>
      </c>
      <c r="O17" s="30">
        <v>15</v>
      </c>
      <c r="P17" s="36" t="s">
        <v>9</v>
      </c>
      <c r="Q17" s="4">
        <v>36.5</v>
      </c>
      <c r="R17" s="4">
        <v>75</v>
      </c>
      <c r="S17" s="37">
        <v>0.48666666666666669</v>
      </c>
      <c r="T17" s="5">
        <v>3</v>
      </c>
      <c r="V17" s="30">
        <v>15</v>
      </c>
      <c r="W17" s="36" t="s">
        <v>15</v>
      </c>
      <c r="X17" s="4">
        <v>49</v>
      </c>
      <c r="Y17" s="4">
        <v>100</v>
      </c>
      <c r="Z17" s="37">
        <v>0.49</v>
      </c>
      <c r="AA17" s="5">
        <v>1</v>
      </c>
      <c r="AC17" s="30">
        <v>15</v>
      </c>
      <c r="AD17" s="36" t="s">
        <v>14</v>
      </c>
      <c r="AE17" s="4">
        <v>58</v>
      </c>
      <c r="AF17" s="4">
        <v>125</v>
      </c>
      <c r="AG17" s="37">
        <v>0.46400000000000002</v>
      </c>
      <c r="AH17" s="5">
        <v>2.5</v>
      </c>
      <c r="AJ17" s="30">
        <v>15</v>
      </c>
      <c r="AK17" s="36" t="s">
        <v>15</v>
      </c>
      <c r="AL17" s="4">
        <v>70</v>
      </c>
      <c r="AM17" s="4">
        <v>150</v>
      </c>
      <c r="AN17" s="37">
        <v>0.46666666666666667</v>
      </c>
      <c r="AO17" s="5">
        <v>3</v>
      </c>
      <c r="AQ17" s="30">
        <v>15</v>
      </c>
      <c r="AR17" s="36" t="s">
        <v>0</v>
      </c>
      <c r="AS17" s="4">
        <v>85.5</v>
      </c>
      <c r="AT17" s="4">
        <v>175</v>
      </c>
      <c r="AU17" s="37">
        <v>0.48857142857142855</v>
      </c>
      <c r="AV17" s="5">
        <v>6</v>
      </c>
      <c r="AX17" s="30">
        <v>15</v>
      </c>
      <c r="AY17" s="36" t="s">
        <v>10</v>
      </c>
      <c r="AZ17" s="4">
        <v>99.5</v>
      </c>
      <c r="BA17" s="4">
        <v>200</v>
      </c>
      <c r="BB17" s="37">
        <v>0.4975</v>
      </c>
      <c r="BC17" s="5">
        <v>8.5</v>
      </c>
      <c r="BE17" s="30" t="s">
        <v>482</v>
      </c>
      <c r="BF17" s="36" t="s">
        <v>13</v>
      </c>
      <c r="BG17" s="4">
        <v>111.5</v>
      </c>
      <c r="BH17" s="4">
        <v>225</v>
      </c>
      <c r="BI17" s="37">
        <v>0.49555555555555558</v>
      </c>
      <c r="BJ17" s="5">
        <v>8.5</v>
      </c>
      <c r="BL17" s="30">
        <v>15</v>
      </c>
      <c r="BM17" s="36" t="s">
        <v>10</v>
      </c>
      <c r="BN17" s="4">
        <v>122.5</v>
      </c>
      <c r="BO17" s="4">
        <v>250</v>
      </c>
      <c r="BP17" s="37">
        <v>0.49</v>
      </c>
      <c r="BQ17" s="5">
        <v>9.5</v>
      </c>
      <c r="BS17" s="30">
        <v>15</v>
      </c>
      <c r="BT17" s="36" t="s">
        <v>4</v>
      </c>
      <c r="BU17" s="4">
        <v>134.5</v>
      </c>
      <c r="BV17" s="4">
        <v>275</v>
      </c>
      <c r="BW17" s="37">
        <v>0.48909090909090908</v>
      </c>
      <c r="BX17" s="5">
        <v>8</v>
      </c>
      <c r="BZ17" s="30">
        <v>15</v>
      </c>
      <c r="CA17" s="36" t="s">
        <v>9</v>
      </c>
      <c r="CB17" s="4">
        <v>145.5</v>
      </c>
      <c r="CC17" s="4">
        <v>300</v>
      </c>
      <c r="CD17" s="37">
        <v>0.48499999999999999</v>
      </c>
      <c r="CE17" s="5">
        <v>10.5</v>
      </c>
      <c r="CG17" s="30">
        <v>15</v>
      </c>
      <c r="CH17" s="36" t="s">
        <v>16</v>
      </c>
      <c r="CI17" s="4">
        <v>158.5</v>
      </c>
      <c r="CJ17" s="4">
        <v>325</v>
      </c>
      <c r="CK17" s="37">
        <v>0.4876923076923077</v>
      </c>
      <c r="CL17" s="5">
        <v>9.5</v>
      </c>
      <c r="CN17" s="30">
        <v>15</v>
      </c>
      <c r="CO17" s="36" t="s">
        <v>9</v>
      </c>
      <c r="CP17" s="4">
        <v>163.5</v>
      </c>
      <c r="CQ17" s="4">
        <v>332</v>
      </c>
      <c r="CR17" s="37">
        <v>0.49246987951807231</v>
      </c>
      <c r="CS17" s="5">
        <v>11.5</v>
      </c>
      <c r="CU17" s="86">
        <v>15</v>
      </c>
      <c r="CV17" s="36" t="s">
        <v>9</v>
      </c>
      <c r="CW17" s="4">
        <v>171.5</v>
      </c>
      <c r="CX17" s="4">
        <v>349</v>
      </c>
      <c r="CY17" s="37">
        <v>0.49140401146131807</v>
      </c>
      <c r="CZ17" s="5">
        <v>13.5</v>
      </c>
      <c r="DB17" s="86">
        <v>15</v>
      </c>
      <c r="DC17" s="36" t="s">
        <v>9</v>
      </c>
      <c r="DD17" s="4">
        <v>171.5</v>
      </c>
      <c r="DE17" s="4">
        <v>350</v>
      </c>
      <c r="DF17" s="37">
        <v>0.49</v>
      </c>
      <c r="DG17" s="5">
        <v>13.5</v>
      </c>
    </row>
    <row r="18" spans="1:111" x14ac:dyDescent="0.25">
      <c r="A18" s="30" t="s">
        <v>117</v>
      </c>
      <c r="B18" s="36" t="s">
        <v>3</v>
      </c>
      <c r="C18" s="4">
        <v>13.5</v>
      </c>
      <c r="D18" s="4">
        <v>24</v>
      </c>
      <c r="E18" s="37">
        <v>0.5625</v>
      </c>
      <c r="F18" s="5">
        <v>2</v>
      </c>
      <c r="H18" s="30" t="s">
        <v>117</v>
      </c>
      <c r="I18" s="36" t="s">
        <v>1</v>
      </c>
      <c r="J18" s="4">
        <v>24.5</v>
      </c>
      <c r="K18" s="4">
        <v>50</v>
      </c>
      <c r="L18" s="37">
        <v>0.49</v>
      </c>
      <c r="M18" s="5">
        <v>2</v>
      </c>
      <c r="O18" s="30">
        <v>16</v>
      </c>
      <c r="P18" s="36" t="s">
        <v>4</v>
      </c>
      <c r="Q18" s="4">
        <v>36.5</v>
      </c>
      <c r="R18" s="4">
        <v>75</v>
      </c>
      <c r="S18" s="37">
        <v>0.48666666666666669</v>
      </c>
      <c r="T18" s="5">
        <v>2</v>
      </c>
      <c r="V18" s="30">
        <v>16</v>
      </c>
      <c r="W18" s="36" t="s">
        <v>9</v>
      </c>
      <c r="X18" s="4">
        <v>48</v>
      </c>
      <c r="Y18" s="4">
        <v>100</v>
      </c>
      <c r="Z18" s="37">
        <v>0.48</v>
      </c>
      <c r="AA18" s="5">
        <v>4.5</v>
      </c>
      <c r="AC18" s="30">
        <v>16</v>
      </c>
      <c r="AD18" s="36" t="s">
        <v>5</v>
      </c>
      <c r="AE18" s="4">
        <v>57</v>
      </c>
      <c r="AF18" s="4">
        <v>125</v>
      </c>
      <c r="AG18" s="37">
        <v>0.45600000000000002</v>
      </c>
      <c r="AH18" s="5">
        <v>4</v>
      </c>
      <c r="AJ18" s="30">
        <v>16</v>
      </c>
      <c r="AK18" s="36" t="s">
        <v>9</v>
      </c>
      <c r="AL18" s="4">
        <v>69</v>
      </c>
      <c r="AM18" s="4">
        <v>150</v>
      </c>
      <c r="AN18" s="37">
        <v>0.46</v>
      </c>
      <c r="AO18" s="5">
        <v>4.5</v>
      </c>
      <c r="AQ18" s="30">
        <v>16</v>
      </c>
      <c r="AR18" s="36" t="s">
        <v>9</v>
      </c>
      <c r="AS18" s="4">
        <v>84.5</v>
      </c>
      <c r="AT18" s="4">
        <v>175</v>
      </c>
      <c r="AU18" s="37">
        <v>0.48285714285714287</v>
      </c>
      <c r="AV18" s="5">
        <v>6.5</v>
      </c>
      <c r="AX18" s="30">
        <v>16</v>
      </c>
      <c r="AY18" s="36" t="s">
        <v>9</v>
      </c>
      <c r="AZ18" s="4">
        <v>97.5</v>
      </c>
      <c r="BA18" s="4">
        <v>200</v>
      </c>
      <c r="BB18" s="37">
        <v>0.48749999999999999</v>
      </c>
      <c r="BC18" s="5">
        <v>7.5</v>
      </c>
      <c r="BE18" s="30" t="s">
        <v>117</v>
      </c>
      <c r="BF18" s="36" t="s">
        <v>16</v>
      </c>
      <c r="BG18" s="4">
        <v>110.5</v>
      </c>
      <c r="BH18" s="4">
        <v>225</v>
      </c>
      <c r="BI18" s="37">
        <v>0.49111111111111111</v>
      </c>
      <c r="BJ18" s="5">
        <v>7.5</v>
      </c>
      <c r="BL18" s="30">
        <v>16</v>
      </c>
      <c r="BM18" s="36" t="s">
        <v>9</v>
      </c>
      <c r="BN18" s="4">
        <v>121.5</v>
      </c>
      <c r="BO18" s="4">
        <v>250</v>
      </c>
      <c r="BP18" s="37">
        <v>0.48599999999999999</v>
      </c>
      <c r="BQ18" s="5">
        <v>8.5</v>
      </c>
      <c r="BS18" s="30">
        <v>16</v>
      </c>
      <c r="BT18" s="36" t="s">
        <v>16</v>
      </c>
      <c r="BU18" s="4">
        <v>132.5</v>
      </c>
      <c r="BV18" s="4">
        <v>275</v>
      </c>
      <c r="BW18" s="37">
        <v>0.48181818181818181</v>
      </c>
      <c r="BX18" s="5">
        <v>8.5</v>
      </c>
      <c r="BZ18" s="30">
        <v>16</v>
      </c>
      <c r="CA18" s="36" t="s">
        <v>16</v>
      </c>
      <c r="CB18" s="4">
        <v>143.5</v>
      </c>
      <c r="CC18" s="4">
        <v>300</v>
      </c>
      <c r="CD18" s="37">
        <v>0.47833333333333333</v>
      </c>
      <c r="CE18" s="5">
        <v>8.5</v>
      </c>
      <c r="CG18" s="30">
        <v>16</v>
      </c>
      <c r="CH18" s="36" t="s">
        <v>274</v>
      </c>
      <c r="CI18" s="4">
        <v>157.5</v>
      </c>
      <c r="CJ18" s="4">
        <v>325</v>
      </c>
      <c r="CK18" s="37">
        <v>0.48461538461538461</v>
      </c>
      <c r="CL18" s="5">
        <v>15</v>
      </c>
      <c r="CN18" s="30">
        <v>16</v>
      </c>
      <c r="CO18" s="36" t="s">
        <v>16</v>
      </c>
      <c r="CP18" s="4">
        <v>161.5</v>
      </c>
      <c r="CQ18" s="4">
        <v>332</v>
      </c>
      <c r="CR18" s="37">
        <v>0.48644578313253012</v>
      </c>
      <c r="CS18" s="5">
        <v>10.5</v>
      </c>
      <c r="CU18" s="86">
        <v>16</v>
      </c>
      <c r="CV18" s="36" t="s">
        <v>16</v>
      </c>
      <c r="CW18" s="4">
        <v>169.5</v>
      </c>
      <c r="CX18" s="4">
        <v>349</v>
      </c>
      <c r="CY18" s="37">
        <v>0.48567335243553006</v>
      </c>
      <c r="CZ18" s="5">
        <v>11.5</v>
      </c>
      <c r="DB18" s="86">
        <v>16</v>
      </c>
      <c r="DC18" s="36" t="s">
        <v>16</v>
      </c>
      <c r="DD18" s="4">
        <v>169.5</v>
      </c>
      <c r="DE18" s="4">
        <v>350</v>
      </c>
      <c r="DF18" s="37">
        <v>0.48428571428571426</v>
      </c>
      <c r="DG18" s="5">
        <v>11.5</v>
      </c>
    </row>
    <row r="19" spans="1:111" x14ac:dyDescent="0.25">
      <c r="A19" s="30" t="s">
        <v>117</v>
      </c>
      <c r="B19" s="36" t="s">
        <v>4</v>
      </c>
      <c r="C19" s="4">
        <v>13.5</v>
      </c>
      <c r="D19" s="4">
        <v>24</v>
      </c>
      <c r="E19" s="37">
        <v>0.5625</v>
      </c>
      <c r="F19" s="5">
        <v>2</v>
      </c>
      <c r="H19" s="30" t="s">
        <v>117</v>
      </c>
      <c r="I19" s="36" t="s">
        <v>8</v>
      </c>
      <c r="J19" s="4">
        <v>24.5</v>
      </c>
      <c r="K19" s="4">
        <v>50</v>
      </c>
      <c r="L19" s="37">
        <v>0.49</v>
      </c>
      <c r="M19" s="5">
        <v>2</v>
      </c>
      <c r="O19" s="30" t="s">
        <v>229</v>
      </c>
      <c r="P19" s="36" t="s">
        <v>1</v>
      </c>
      <c r="Q19" s="4">
        <v>35.5</v>
      </c>
      <c r="R19" s="4">
        <v>75</v>
      </c>
      <c r="S19" s="37">
        <v>0.47333333333333333</v>
      </c>
      <c r="T19" s="5">
        <v>2</v>
      </c>
      <c r="V19" s="30">
        <v>17</v>
      </c>
      <c r="W19" s="36" t="s">
        <v>18</v>
      </c>
      <c r="X19" s="4">
        <v>48</v>
      </c>
      <c r="Y19" s="4">
        <v>100</v>
      </c>
      <c r="Z19" s="37">
        <v>0.48</v>
      </c>
      <c r="AA19" s="5">
        <v>1</v>
      </c>
      <c r="AC19" s="30">
        <v>17</v>
      </c>
      <c r="AD19" s="36" t="s">
        <v>18</v>
      </c>
      <c r="AE19" s="4">
        <v>57</v>
      </c>
      <c r="AF19" s="4">
        <v>125</v>
      </c>
      <c r="AG19" s="37">
        <v>0.45600000000000002</v>
      </c>
      <c r="AH19" s="5">
        <v>2</v>
      </c>
      <c r="AJ19" s="30">
        <v>17</v>
      </c>
      <c r="AK19" s="36" t="s">
        <v>5</v>
      </c>
      <c r="AL19" s="4">
        <v>69</v>
      </c>
      <c r="AM19" s="4">
        <v>150</v>
      </c>
      <c r="AN19" s="37">
        <v>0.46</v>
      </c>
      <c r="AO19" s="5">
        <v>4</v>
      </c>
      <c r="AQ19" s="30">
        <v>17</v>
      </c>
      <c r="AR19" s="36" t="s">
        <v>15</v>
      </c>
      <c r="AS19" s="4">
        <v>84.5</v>
      </c>
      <c r="AT19" s="4">
        <v>175</v>
      </c>
      <c r="AU19" s="37">
        <v>0.48285714285714287</v>
      </c>
      <c r="AV19" s="5">
        <v>5</v>
      </c>
      <c r="AX19" s="30">
        <v>17</v>
      </c>
      <c r="AY19" s="36" t="s">
        <v>18</v>
      </c>
      <c r="AZ19" s="4">
        <v>97.5</v>
      </c>
      <c r="BA19" s="4">
        <v>200</v>
      </c>
      <c r="BB19" s="37">
        <v>0.48749999999999999</v>
      </c>
      <c r="BC19" s="5">
        <v>4.5</v>
      </c>
      <c r="BE19" s="30" t="s">
        <v>117</v>
      </c>
      <c r="BF19" s="36" t="s">
        <v>9</v>
      </c>
      <c r="BG19" s="4">
        <v>110.5</v>
      </c>
      <c r="BH19" s="4">
        <v>225</v>
      </c>
      <c r="BI19" s="37">
        <v>0.49111111111111111</v>
      </c>
      <c r="BJ19" s="5">
        <v>7.5</v>
      </c>
      <c r="BL19" s="30">
        <v>17</v>
      </c>
      <c r="BM19" s="36" t="s">
        <v>12</v>
      </c>
      <c r="BN19" s="4">
        <v>120.5</v>
      </c>
      <c r="BO19" s="4">
        <v>250</v>
      </c>
      <c r="BP19" s="37">
        <v>0.48199999999999998</v>
      </c>
      <c r="BQ19" s="5">
        <v>10.5</v>
      </c>
      <c r="BS19" s="30">
        <v>17</v>
      </c>
      <c r="BT19" s="36" t="s">
        <v>12</v>
      </c>
      <c r="BU19" s="4">
        <v>130.5</v>
      </c>
      <c r="BV19" s="4">
        <v>275</v>
      </c>
      <c r="BW19" s="37">
        <v>0.47454545454545455</v>
      </c>
      <c r="BX19" s="5">
        <v>10.5</v>
      </c>
      <c r="BZ19" s="30">
        <v>17</v>
      </c>
      <c r="CA19" s="36" t="s">
        <v>1</v>
      </c>
      <c r="CB19" s="4">
        <v>140.5</v>
      </c>
      <c r="CC19" s="4">
        <v>300</v>
      </c>
      <c r="CD19" s="37">
        <v>0.46833333333333332</v>
      </c>
      <c r="CE19" s="5">
        <v>9</v>
      </c>
      <c r="CG19" s="30">
        <v>17</v>
      </c>
      <c r="CH19" s="36" t="s">
        <v>1</v>
      </c>
      <c r="CI19" s="4">
        <v>148.5</v>
      </c>
      <c r="CJ19" s="4">
        <v>325</v>
      </c>
      <c r="CK19" s="37">
        <v>0.45692307692307693</v>
      </c>
      <c r="CL19" s="5">
        <v>9</v>
      </c>
      <c r="CN19" s="30">
        <v>17</v>
      </c>
      <c r="CO19" s="36" t="s">
        <v>1</v>
      </c>
      <c r="CP19" s="4">
        <v>153.5</v>
      </c>
      <c r="CQ19" s="4">
        <v>332</v>
      </c>
      <c r="CR19" s="37">
        <v>0.46234939759036142</v>
      </c>
      <c r="CS19" s="5">
        <v>9</v>
      </c>
      <c r="CU19" s="86">
        <v>17</v>
      </c>
      <c r="CV19" s="36" t="s">
        <v>1</v>
      </c>
      <c r="CW19" s="4">
        <v>165.5</v>
      </c>
      <c r="CX19" s="4">
        <v>349</v>
      </c>
      <c r="CY19" s="37">
        <v>0.47421203438395415</v>
      </c>
      <c r="CZ19" s="5">
        <v>11</v>
      </c>
      <c r="DB19" s="86">
        <v>17</v>
      </c>
      <c r="DC19" s="36" t="s">
        <v>1</v>
      </c>
      <c r="DD19" s="4">
        <v>165.5</v>
      </c>
      <c r="DE19" s="4">
        <v>350</v>
      </c>
      <c r="DF19" s="37">
        <v>0.47285714285714286</v>
      </c>
      <c r="DG19" s="5">
        <v>11</v>
      </c>
    </row>
    <row r="20" spans="1:111" x14ac:dyDescent="0.25">
      <c r="A20" s="30" t="s">
        <v>118</v>
      </c>
      <c r="B20" s="36" t="s">
        <v>2</v>
      </c>
      <c r="C20" s="4">
        <v>12.5</v>
      </c>
      <c r="D20" s="4">
        <v>24</v>
      </c>
      <c r="E20" s="37">
        <v>0.52083333333333337</v>
      </c>
      <c r="F20" s="5">
        <v>1</v>
      </c>
      <c r="H20" s="30" t="s">
        <v>117</v>
      </c>
      <c r="I20" s="36" t="s">
        <v>9</v>
      </c>
      <c r="J20" s="4">
        <v>24.5</v>
      </c>
      <c r="K20" s="4">
        <v>50</v>
      </c>
      <c r="L20" s="37">
        <v>0.49</v>
      </c>
      <c r="M20" s="5">
        <v>2</v>
      </c>
      <c r="O20" s="30" t="s">
        <v>229</v>
      </c>
      <c r="P20" s="36" t="s">
        <v>2</v>
      </c>
      <c r="Q20" s="4">
        <v>35.5</v>
      </c>
      <c r="R20" s="4">
        <v>75</v>
      </c>
      <c r="S20" s="37">
        <v>0.47333333333333333</v>
      </c>
      <c r="T20" s="5">
        <v>2</v>
      </c>
      <c r="V20" s="30">
        <v>18</v>
      </c>
      <c r="W20" s="36" t="s">
        <v>1</v>
      </c>
      <c r="X20" s="4">
        <v>47</v>
      </c>
      <c r="Y20" s="4">
        <v>100</v>
      </c>
      <c r="Z20" s="37">
        <v>0.47</v>
      </c>
      <c r="AA20" s="5">
        <v>2</v>
      </c>
      <c r="AC20" s="30">
        <v>18</v>
      </c>
      <c r="AD20" s="36" t="s">
        <v>9</v>
      </c>
      <c r="AE20" s="4">
        <v>56</v>
      </c>
      <c r="AF20" s="4">
        <v>125</v>
      </c>
      <c r="AG20" s="37">
        <v>0.44800000000000001</v>
      </c>
      <c r="AH20" s="5">
        <v>4.5</v>
      </c>
      <c r="AJ20" s="30">
        <v>18</v>
      </c>
      <c r="AK20" s="36" t="s">
        <v>4</v>
      </c>
      <c r="AL20" s="4">
        <v>68</v>
      </c>
      <c r="AM20" s="4">
        <v>150</v>
      </c>
      <c r="AN20" s="37">
        <v>0.45333333333333331</v>
      </c>
      <c r="AO20" s="5">
        <v>3</v>
      </c>
      <c r="AQ20" s="30">
        <v>18</v>
      </c>
      <c r="AR20" s="36" t="s">
        <v>16</v>
      </c>
      <c r="AS20" s="4">
        <v>84.5</v>
      </c>
      <c r="AT20" s="4">
        <v>175</v>
      </c>
      <c r="AU20" s="37">
        <v>0.48285714285714287</v>
      </c>
      <c r="AV20" s="5">
        <v>4.5</v>
      </c>
      <c r="AX20" s="30">
        <v>18</v>
      </c>
      <c r="AY20" s="36" t="s">
        <v>1</v>
      </c>
      <c r="AZ20" s="4">
        <v>96.5</v>
      </c>
      <c r="BA20" s="4">
        <v>200</v>
      </c>
      <c r="BB20" s="37">
        <v>0.48249999999999998</v>
      </c>
      <c r="BC20" s="5">
        <v>7</v>
      </c>
      <c r="BE20" s="30">
        <v>18</v>
      </c>
      <c r="BF20" s="36" t="s">
        <v>12</v>
      </c>
      <c r="BG20" s="4">
        <v>106.5</v>
      </c>
      <c r="BH20" s="4">
        <v>225</v>
      </c>
      <c r="BI20" s="37">
        <v>0.47333333333333333</v>
      </c>
      <c r="BJ20" s="5">
        <v>9.5</v>
      </c>
      <c r="BL20" s="30">
        <v>18</v>
      </c>
      <c r="BM20" s="36" t="s">
        <v>13</v>
      </c>
      <c r="BN20" s="4">
        <v>119.5</v>
      </c>
      <c r="BO20" s="4">
        <v>250</v>
      </c>
      <c r="BP20" s="37">
        <v>0.47799999999999998</v>
      </c>
      <c r="BQ20" s="5">
        <v>9.5</v>
      </c>
      <c r="BS20" s="30">
        <v>18</v>
      </c>
      <c r="BT20" s="36" t="s">
        <v>13</v>
      </c>
      <c r="BU20" s="4">
        <v>130.5</v>
      </c>
      <c r="BV20" s="4">
        <v>275</v>
      </c>
      <c r="BW20" s="37">
        <v>0.47454545454545455</v>
      </c>
      <c r="BX20" s="5">
        <v>9.5</v>
      </c>
      <c r="BZ20" s="30">
        <v>18</v>
      </c>
      <c r="CA20" s="36" t="s">
        <v>12</v>
      </c>
      <c r="CB20" s="4">
        <v>138.5</v>
      </c>
      <c r="CC20" s="4">
        <v>300</v>
      </c>
      <c r="CD20" s="37">
        <v>0.46166666666666667</v>
      </c>
      <c r="CE20" s="5">
        <v>10.5</v>
      </c>
      <c r="CG20" s="30">
        <v>18</v>
      </c>
      <c r="CH20" s="36" t="s">
        <v>573</v>
      </c>
      <c r="CI20" s="4">
        <v>138.5</v>
      </c>
      <c r="CJ20" s="4">
        <v>300</v>
      </c>
      <c r="CK20" s="37">
        <v>0.46166666666666667</v>
      </c>
      <c r="CL20" s="5">
        <v>10.5</v>
      </c>
      <c r="CN20" s="30">
        <v>18</v>
      </c>
      <c r="CO20" s="36" t="s">
        <v>17</v>
      </c>
      <c r="CP20" s="4">
        <v>140.5</v>
      </c>
      <c r="CQ20" s="4">
        <v>332</v>
      </c>
      <c r="CR20" s="37">
        <v>0.42319277108433734</v>
      </c>
      <c r="CS20" s="5">
        <v>9.5</v>
      </c>
      <c r="CU20" s="86">
        <v>18</v>
      </c>
      <c r="CV20" s="36" t="s">
        <v>17</v>
      </c>
      <c r="CW20" s="4">
        <v>150.5</v>
      </c>
      <c r="CX20" s="4">
        <v>349</v>
      </c>
      <c r="CY20" s="37">
        <v>0.43123209169054444</v>
      </c>
      <c r="CZ20" s="5">
        <v>9.5</v>
      </c>
      <c r="DB20" s="86">
        <v>18</v>
      </c>
      <c r="DC20" s="36" t="s">
        <v>17</v>
      </c>
      <c r="DD20" s="4">
        <v>151.5</v>
      </c>
      <c r="DE20" s="4">
        <v>350</v>
      </c>
      <c r="DF20" s="37">
        <v>0.43285714285714288</v>
      </c>
      <c r="DG20" s="5">
        <v>10.5</v>
      </c>
    </row>
    <row r="21" spans="1:111" x14ac:dyDescent="0.25">
      <c r="A21" s="30" t="s">
        <v>118</v>
      </c>
      <c r="B21" s="36" t="s">
        <v>8</v>
      </c>
      <c r="C21" s="4">
        <v>12.5</v>
      </c>
      <c r="D21" s="4">
        <v>24</v>
      </c>
      <c r="E21" s="37">
        <v>0.52083333333333337</v>
      </c>
      <c r="F21" s="5">
        <v>1</v>
      </c>
      <c r="H21" s="30" t="s">
        <v>181</v>
      </c>
      <c r="I21" s="36" t="s">
        <v>2</v>
      </c>
      <c r="J21" s="4">
        <v>24.5</v>
      </c>
      <c r="K21" s="4">
        <v>50</v>
      </c>
      <c r="L21" s="37">
        <v>0.49</v>
      </c>
      <c r="M21" s="5">
        <v>1</v>
      </c>
      <c r="O21" s="30">
        <v>19</v>
      </c>
      <c r="P21" s="36" t="s">
        <v>15</v>
      </c>
      <c r="Q21" s="4">
        <v>35.5</v>
      </c>
      <c r="R21" s="4">
        <v>75</v>
      </c>
      <c r="S21" s="37">
        <v>0.47333333333333333</v>
      </c>
      <c r="T21" s="5">
        <v>1</v>
      </c>
      <c r="V21" s="30">
        <v>19</v>
      </c>
      <c r="W21" s="36" t="s">
        <v>16</v>
      </c>
      <c r="X21" s="4">
        <v>47</v>
      </c>
      <c r="Y21" s="4">
        <v>100</v>
      </c>
      <c r="Z21" s="37">
        <v>0.47</v>
      </c>
      <c r="AA21" s="5">
        <v>1.5</v>
      </c>
      <c r="AC21" s="30">
        <v>19</v>
      </c>
      <c r="AD21" s="36" t="s">
        <v>1</v>
      </c>
      <c r="AE21" s="4">
        <v>56</v>
      </c>
      <c r="AF21" s="4">
        <v>125</v>
      </c>
      <c r="AG21" s="37">
        <v>0.44800000000000001</v>
      </c>
      <c r="AH21" s="5">
        <v>3</v>
      </c>
      <c r="AJ21" s="30">
        <v>19</v>
      </c>
      <c r="AK21" s="36" t="s">
        <v>16</v>
      </c>
      <c r="AL21" s="4">
        <v>68</v>
      </c>
      <c r="AM21" s="4">
        <v>150</v>
      </c>
      <c r="AN21" s="37">
        <v>0.45333333333333331</v>
      </c>
      <c r="AO21" s="5">
        <v>2.5</v>
      </c>
      <c r="AQ21" s="30">
        <v>19</v>
      </c>
      <c r="AR21" s="36" t="s">
        <v>1</v>
      </c>
      <c r="AS21" s="4">
        <v>83.5</v>
      </c>
      <c r="AT21" s="4">
        <v>175</v>
      </c>
      <c r="AU21" s="37">
        <v>0.47714285714285715</v>
      </c>
      <c r="AV21" s="5">
        <v>5</v>
      </c>
      <c r="AX21" s="30">
        <v>19</v>
      </c>
      <c r="AY21" s="36" t="s">
        <v>16</v>
      </c>
      <c r="AZ21" s="4">
        <v>96.5</v>
      </c>
      <c r="BA21" s="4">
        <v>200</v>
      </c>
      <c r="BB21" s="37">
        <v>0.48249999999999998</v>
      </c>
      <c r="BC21" s="5">
        <v>5.5</v>
      </c>
      <c r="BE21" s="30">
        <v>19</v>
      </c>
      <c r="BF21" s="36" t="s">
        <v>18</v>
      </c>
      <c r="BG21" s="4">
        <v>105.5</v>
      </c>
      <c r="BH21" s="4">
        <v>225</v>
      </c>
      <c r="BI21" s="37">
        <v>0.46888888888888891</v>
      </c>
      <c r="BJ21" s="5">
        <v>4.5</v>
      </c>
      <c r="BL21" s="30">
        <v>19</v>
      </c>
      <c r="BM21" s="36" t="s">
        <v>1</v>
      </c>
      <c r="BN21" s="4">
        <v>117.5</v>
      </c>
      <c r="BO21" s="4">
        <v>250</v>
      </c>
      <c r="BP21" s="37">
        <v>0.47</v>
      </c>
      <c r="BQ21" s="5">
        <v>8</v>
      </c>
      <c r="BS21" s="30">
        <v>19</v>
      </c>
      <c r="BT21" s="36" t="s">
        <v>1</v>
      </c>
      <c r="BU21" s="4">
        <v>126.5</v>
      </c>
      <c r="BV21" s="4">
        <v>275</v>
      </c>
      <c r="BW21" s="37">
        <v>0.46</v>
      </c>
      <c r="BX21" s="5">
        <v>8</v>
      </c>
      <c r="BZ21" s="30">
        <v>19</v>
      </c>
      <c r="CA21" s="36" t="s">
        <v>13</v>
      </c>
      <c r="CB21" s="4">
        <v>138.5</v>
      </c>
      <c r="CC21" s="4">
        <v>300</v>
      </c>
      <c r="CD21" s="37">
        <v>0.46166666666666667</v>
      </c>
      <c r="CE21" s="5">
        <v>9.5</v>
      </c>
      <c r="CG21" s="30">
        <v>19</v>
      </c>
      <c r="CH21" s="36" t="s">
        <v>574</v>
      </c>
      <c r="CI21" s="4">
        <v>138.5</v>
      </c>
      <c r="CJ21" s="4">
        <v>300</v>
      </c>
      <c r="CK21" s="37">
        <v>0.46166666666666667</v>
      </c>
      <c r="CL21" s="5">
        <v>9.5</v>
      </c>
      <c r="CN21" s="30">
        <v>19</v>
      </c>
      <c r="CO21" s="36" t="s">
        <v>573</v>
      </c>
      <c r="CP21" s="4">
        <v>138.5</v>
      </c>
      <c r="CQ21" s="4">
        <v>300</v>
      </c>
      <c r="CR21" s="37">
        <v>0.46166666666666667</v>
      </c>
      <c r="CS21" s="5">
        <v>10.5</v>
      </c>
      <c r="CU21" s="86">
        <v>19</v>
      </c>
      <c r="CV21" s="36" t="s">
        <v>573</v>
      </c>
      <c r="CW21" s="4">
        <v>138.5</v>
      </c>
      <c r="CX21" s="4">
        <v>300</v>
      </c>
      <c r="CY21" s="37">
        <v>0.46166666666666667</v>
      </c>
      <c r="CZ21" s="5">
        <v>10.5</v>
      </c>
      <c r="DB21" s="86">
        <v>19</v>
      </c>
      <c r="DC21" s="36" t="s">
        <v>573</v>
      </c>
      <c r="DD21" s="4">
        <v>138.5</v>
      </c>
      <c r="DE21" s="4">
        <v>300</v>
      </c>
      <c r="DF21" s="37">
        <v>0.46166666666666667</v>
      </c>
      <c r="DG21" s="5">
        <v>10.5</v>
      </c>
    </row>
    <row r="22" spans="1:111" x14ac:dyDescent="0.25">
      <c r="A22" s="30" t="s">
        <v>119</v>
      </c>
      <c r="B22" s="36" t="s">
        <v>26</v>
      </c>
      <c r="C22" s="4">
        <v>12.5</v>
      </c>
      <c r="D22" s="4">
        <v>24</v>
      </c>
      <c r="E22" s="37">
        <v>0.52083333333333337</v>
      </c>
      <c r="F22" s="5">
        <v>0</v>
      </c>
      <c r="H22" s="30" t="s">
        <v>181</v>
      </c>
      <c r="I22" s="36" t="s">
        <v>7</v>
      </c>
      <c r="J22" s="4">
        <v>24.5</v>
      </c>
      <c r="K22" s="4">
        <v>50</v>
      </c>
      <c r="L22" s="37">
        <v>0.49</v>
      </c>
      <c r="M22" s="5">
        <v>1</v>
      </c>
      <c r="O22" s="30">
        <v>20</v>
      </c>
      <c r="P22" s="36" t="s">
        <v>8</v>
      </c>
      <c r="Q22" s="4">
        <v>34.5</v>
      </c>
      <c r="R22" s="4">
        <v>75</v>
      </c>
      <c r="S22" s="37">
        <v>0.46</v>
      </c>
      <c r="T22" s="5">
        <v>2</v>
      </c>
      <c r="V22" s="30">
        <v>20</v>
      </c>
      <c r="W22" s="36" t="s">
        <v>7</v>
      </c>
      <c r="X22" s="4">
        <v>46</v>
      </c>
      <c r="Y22" s="4">
        <v>100</v>
      </c>
      <c r="Z22" s="37">
        <v>0.46</v>
      </c>
      <c r="AA22" s="5">
        <v>1.5</v>
      </c>
      <c r="AC22" s="30">
        <v>20</v>
      </c>
      <c r="AD22" s="36" t="s">
        <v>27</v>
      </c>
      <c r="AE22" s="4">
        <v>56</v>
      </c>
      <c r="AF22" s="4">
        <v>125</v>
      </c>
      <c r="AG22" s="37">
        <v>0.44800000000000001</v>
      </c>
      <c r="AH22" s="5">
        <v>2.5</v>
      </c>
      <c r="AJ22" s="30">
        <v>20</v>
      </c>
      <c r="AK22" s="36" t="s">
        <v>1</v>
      </c>
      <c r="AL22" s="4">
        <v>67</v>
      </c>
      <c r="AM22" s="4">
        <v>150</v>
      </c>
      <c r="AN22" s="37">
        <v>0.44666666666666666</v>
      </c>
      <c r="AO22" s="5">
        <v>3</v>
      </c>
      <c r="AQ22" s="30">
        <v>20</v>
      </c>
      <c r="AR22" s="36" t="s">
        <v>12</v>
      </c>
      <c r="AS22" s="4">
        <v>78.5</v>
      </c>
      <c r="AT22" s="4">
        <v>175</v>
      </c>
      <c r="AU22" s="37">
        <v>0.44857142857142857</v>
      </c>
      <c r="AV22" s="5">
        <v>6.5</v>
      </c>
      <c r="AX22" s="30">
        <v>20</v>
      </c>
      <c r="AY22" s="36" t="s">
        <v>12</v>
      </c>
      <c r="AZ22" s="4">
        <v>92.5</v>
      </c>
      <c r="BA22" s="4">
        <v>200</v>
      </c>
      <c r="BB22" s="37">
        <v>0.46250000000000002</v>
      </c>
      <c r="BC22" s="5">
        <v>8.5</v>
      </c>
      <c r="BE22" s="30">
        <v>20</v>
      </c>
      <c r="BF22" s="36" t="s">
        <v>1</v>
      </c>
      <c r="BG22" s="4">
        <v>104.5</v>
      </c>
      <c r="BH22" s="4">
        <v>225</v>
      </c>
      <c r="BI22" s="37">
        <v>0.46444444444444444</v>
      </c>
      <c r="BJ22" s="5">
        <v>7</v>
      </c>
      <c r="BL22" s="30">
        <v>20</v>
      </c>
      <c r="BM22" s="36" t="s">
        <v>17</v>
      </c>
      <c r="BN22" s="4">
        <v>106.5</v>
      </c>
      <c r="BO22" s="4">
        <v>250</v>
      </c>
      <c r="BP22" s="37">
        <v>0.42599999999999999</v>
      </c>
      <c r="BQ22" s="5">
        <v>7.5</v>
      </c>
      <c r="BS22" s="30">
        <v>20</v>
      </c>
      <c r="BT22" s="36" t="s">
        <v>18</v>
      </c>
      <c r="BU22" s="4">
        <v>120.5</v>
      </c>
      <c r="BV22" s="4">
        <v>275</v>
      </c>
      <c r="BW22" s="37">
        <v>0.43818181818181817</v>
      </c>
      <c r="BX22" s="5">
        <v>4.5</v>
      </c>
      <c r="BZ22" s="30">
        <v>20</v>
      </c>
      <c r="CA22" s="36" t="s">
        <v>17</v>
      </c>
      <c r="CB22" s="4">
        <v>127.5</v>
      </c>
      <c r="CC22" s="4">
        <v>300</v>
      </c>
      <c r="CD22" s="37">
        <v>0.42499999999999999</v>
      </c>
      <c r="CE22" s="5">
        <v>8.5</v>
      </c>
      <c r="CG22" s="30">
        <v>20</v>
      </c>
      <c r="CH22" s="36" t="s">
        <v>17</v>
      </c>
      <c r="CI22" s="4">
        <v>135.5</v>
      </c>
      <c r="CJ22" s="4">
        <v>325</v>
      </c>
      <c r="CK22" s="37">
        <v>0.4169230769230769</v>
      </c>
      <c r="CL22" s="5">
        <v>8.5</v>
      </c>
      <c r="CN22" s="30">
        <v>20</v>
      </c>
      <c r="CO22" s="36" t="s">
        <v>574</v>
      </c>
      <c r="CP22" s="4">
        <v>138.5</v>
      </c>
      <c r="CQ22" s="4">
        <v>300</v>
      </c>
      <c r="CR22" s="37">
        <v>0.46166666666666667</v>
      </c>
      <c r="CS22" s="5">
        <v>9.5</v>
      </c>
      <c r="CU22" s="86">
        <v>20</v>
      </c>
      <c r="CV22" s="36" t="s">
        <v>574</v>
      </c>
      <c r="CW22" s="4">
        <v>138.5</v>
      </c>
      <c r="CX22" s="4">
        <v>300</v>
      </c>
      <c r="CY22" s="37">
        <v>0.46166666666666667</v>
      </c>
      <c r="CZ22" s="5">
        <v>9.5</v>
      </c>
      <c r="DB22" s="86">
        <v>20</v>
      </c>
      <c r="DC22" s="36" t="s">
        <v>574</v>
      </c>
      <c r="DD22" s="4">
        <v>138.5</v>
      </c>
      <c r="DE22" s="4">
        <v>300</v>
      </c>
      <c r="DF22" s="37">
        <v>0.46166666666666667</v>
      </c>
      <c r="DG22" s="5">
        <v>9.5</v>
      </c>
    </row>
    <row r="23" spans="1:111" x14ac:dyDescent="0.25">
      <c r="A23" s="30" t="s">
        <v>119</v>
      </c>
      <c r="B23" s="36" t="s">
        <v>18</v>
      </c>
      <c r="C23" s="4">
        <v>12.5</v>
      </c>
      <c r="D23" s="4">
        <v>24</v>
      </c>
      <c r="E23" s="37">
        <v>0.52083333333333337</v>
      </c>
      <c r="F23" s="5">
        <v>0</v>
      </c>
      <c r="H23" s="30" t="s">
        <v>181</v>
      </c>
      <c r="I23" s="36" t="s">
        <v>18</v>
      </c>
      <c r="J23" s="4">
        <v>24.5</v>
      </c>
      <c r="K23" s="4">
        <v>50</v>
      </c>
      <c r="L23" s="37">
        <v>0.49</v>
      </c>
      <c r="M23" s="5">
        <v>1</v>
      </c>
      <c r="O23" s="30">
        <v>21</v>
      </c>
      <c r="P23" s="36" t="s">
        <v>16</v>
      </c>
      <c r="Q23" s="4">
        <v>34.5</v>
      </c>
      <c r="R23" s="4">
        <v>75</v>
      </c>
      <c r="S23" s="37">
        <v>0.46</v>
      </c>
      <c r="T23" s="5">
        <v>1</v>
      </c>
      <c r="V23" s="30">
        <v>21</v>
      </c>
      <c r="W23" s="36" t="s">
        <v>8</v>
      </c>
      <c r="X23" s="4">
        <v>45</v>
      </c>
      <c r="Y23" s="4">
        <v>100</v>
      </c>
      <c r="Z23" s="37">
        <v>0.45</v>
      </c>
      <c r="AA23" s="5">
        <v>2</v>
      </c>
      <c r="AC23" s="30">
        <v>21</v>
      </c>
      <c r="AD23" s="36" t="s">
        <v>16</v>
      </c>
      <c r="AE23" s="4">
        <v>56</v>
      </c>
      <c r="AF23" s="4">
        <v>125</v>
      </c>
      <c r="AG23" s="37">
        <v>0.44800000000000001</v>
      </c>
      <c r="AH23" s="5">
        <v>1.5</v>
      </c>
      <c r="AJ23" s="30">
        <v>21</v>
      </c>
      <c r="AK23" s="36" t="s">
        <v>17</v>
      </c>
      <c r="AL23" s="4">
        <v>67</v>
      </c>
      <c r="AM23" s="4">
        <v>150</v>
      </c>
      <c r="AN23" s="37">
        <v>0.44666666666666666</v>
      </c>
      <c r="AO23" s="5">
        <v>2.5</v>
      </c>
      <c r="AQ23" s="30">
        <v>21</v>
      </c>
      <c r="AR23" s="36" t="s">
        <v>17</v>
      </c>
      <c r="AS23" s="4">
        <v>74.5</v>
      </c>
      <c r="AT23" s="4">
        <v>175</v>
      </c>
      <c r="AU23" s="37">
        <v>0.42571428571428571</v>
      </c>
      <c r="AV23" s="5">
        <v>2.5</v>
      </c>
      <c r="AX23" s="30">
        <v>21</v>
      </c>
      <c r="AY23" s="36" t="s">
        <v>17</v>
      </c>
      <c r="AZ23" s="4">
        <v>84.5</v>
      </c>
      <c r="BA23" s="4">
        <v>200</v>
      </c>
      <c r="BB23" s="37">
        <v>0.42249999999999999</v>
      </c>
      <c r="BC23" s="5">
        <v>4.5</v>
      </c>
      <c r="BE23" s="30">
        <v>21</v>
      </c>
      <c r="BF23" s="36" t="s">
        <v>17</v>
      </c>
      <c r="BG23" s="4">
        <v>95.5</v>
      </c>
      <c r="BH23" s="4">
        <v>225</v>
      </c>
      <c r="BI23" s="37">
        <v>0.42444444444444446</v>
      </c>
      <c r="BJ23" s="5">
        <v>6.5</v>
      </c>
      <c r="BL23" s="30">
        <v>21</v>
      </c>
      <c r="BM23" s="36" t="s">
        <v>18</v>
      </c>
      <c r="BN23" s="4">
        <v>112.5</v>
      </c>
      <c r="BO23" s="4">
        <v>250</v>
      </c>
      <c r="BP23" s="37">
        <v>0.45</v>
      </c>
      <c r="BQ23" s="5">
        <v>4.5</v>
      </c>
      <c r="BS23" s="30">
        <v>21</v>
      </c>
      <c r="BT23" s="36" t="s">
        <v>17</v>
      </c>
      <c r="BU23" s="4">
        <v>114.5</v>
      </c>
      <c r="BV23" s="4">
        <v>275</v>
      </c>
      <c r="BW23" s="37">
        <v>0.41636363636363638</v>
      </c>
      <c r="BX23" s="5">
        <v>7.5</v>
      </c>
      <c r="BZ23" s="30">
        <v>21</v>
      </c>
      <c r="CA23" s="36" t="s">
        <v>509</v>
      </c>
      <c r="CB23" s="4">
        <v>120.5</v>
      </c>
      <c r="CC23" s="4">
        <v>300</v>
      </c>
      <c r="CD23" s="37">
        <v>0.40166666666666667</v>
      </c>
      <c r="CE23" s="5">
        <v>4.5</v>
      </c>
      <c r="CG23" s="30">
        <v>21</v>
      </c>
      <c r="CH23" s="36" t="s">
        <v>509</v>
      </c>
      <c r="CI23" s="4">
        <v>120.5</v>
      </c>
      <c r="CJ23" s="4">
        <v>325</v>
      </c>
      <c r="CK23" s="37">
        <v>0.3707692307692308</v>
      </c>
      <c r="CL23" s="5">
        <v>4.5</v>
      </c>
      <c r="CN23" s="30">
        <v>21</v>
      </c>
      <c r="CO23" s="36" t="s">
        <v>509</v>
      </c>
      <c r="CP23" s="4">
        <v>120.5</v>
      </c>
      <c r="CQ23" s="4">
        <v>332</v>
      </c>
      <c r="CR23" s="37">
        <v>0.36295180722891568</v>
      </c>
      <c r="CS23" s="5">
        <v>4.5</v>
      </c>
      <c r="CU23" s="86">
        <v>21</v>
      </c>
      <c r="CV23" s="36" t="s">
        <v>509</v>
      </c>
      <c r="CW23" s="4">
        <v>120.5</v>
      </c>
      <c r="CX23" s="4">
        <v>349</v>
      </c>
      <c r="CY23" s="37">
        <v>0.3452722063037249</v>
      </c>
      <c r="CZ23" s="5">
        <v>4.5</v>
      </c>
      <c r="DB23" s="86">
        <v>21</v>
      </c>
      <c r="DC23" s="36" t="s">
        <v>509</v>
      </c>
      <c r="DD23" s="4">
        <v>120.5</v>
      </c>
      <c r="DE23" s="4">
        <v>350</v>
      </c>
      <c r="DF23" s="37">
        <v>0.34428571428571431</v>
      </c>
      <c r="DG23" s="5">
        <v>4.5</v>
      </c>
    </row>
    <row r="24" spans="1:111" x14ac:dyDescent="0.25">
      <c r="A24" s="30">
        <v>22</v>
      </c>
      <c r="B24" s="36" t="s">
        <v>11</v>
      </c>
      <c r="C24" s="4">
        <v>11.5</v>
      </c>
      <c r="D24" s="4">
        <v>24</v>
      </c>
      <c r="E24" s="37">
        <v>0.47916666666666669</v>
      </c>
      <c r="F24" s="5">
        <v>0.5</v>
      </c>
      <c r="H24" s="30" t="s">
        <v>182</v>
      </c>
      <c r="I24" s="36" t="s">
        <v>26</v>
      </c>
      <c r="J24" s="4">
        <v>22.5</v>
      </c>
      <c r="K24" s="4">
        <v>50</v>
      </c>
      <c r="L24" s="37">
        <v>0.45</v>
      </c>
      <c r="M24" s="5">
        <v>1</v>
      </c>
      <c r="O24" s="30">
        <v>22</v>
      </c>
      <c r="P24" s="36" t="s">
        <v>26</v>
      </c>
      <c r="Q24" s="4">
        <v>29.5</v>
      </c>
      <c r="R24" s="4">
        <v>75</v>
      </c>
      <c r="S24" s="37">
        <v>0.39333333333333331</v>
      </c>
      <c r="T24" s="5">
        <v>1</v>
      </c>
      <c r="V24" s="30">
        <v>22</v>
      </c>
      <c r="W24" s="36" t="s">
        <v>0</v>
      </c>
      <c r="X24" s="4">
        <v>40</v>
      </c>
      <c r="Y24" s="4">
        <v>100</v>
      </c>
      <c r="Z24" s="37">
        <v>0.4</v>
      </c>
      <c r="AA24" s="5">
        <v>1</v>
      </c>
      <c r="AC24" s="30">
        <v>22</v>
      </c>
      <c r="AD24" s="36" t="s">
        <v>0</v>
      </c>
      <c r="AE24" s="4">
        <v>54</v>
      </c>
      <c r="AF24" s="4">
        <v>125</v>
      </c>
      <c r="AG24" s="37">
        <v>0.432</v>
      </c>
      <c r="AH24" s="5">
        <v>3</v>
      </c>
      <c r="AJ24" s="30">
        <v>22</v>
      </c>
      <c r="AK24" s="36" t="s">
        <v>27</v>
      </c>
      <c r="AL24" s="4">
        <v>64</v>
      </c>
      <c r="AM24" s="4">
        <v>150</v>
      </c>
      <c r="AN24" s="37">
        <v>0.42666666666666669</v>
      </c>
      <c r="AO24" s="5">
        <v>2.5</v>
      </c>
      <c r="AQ24" s="30">
        <v>22</v>
      </c>
      <c r="AR24" s="36" t="s">
        <v>396</v>
      </c>
      <c r="AS24" s="4">
        <v>71.5</v>
      </c>
      <c r="AT24" s="4">
        <v>175</v>
      </c>
      <c r="AU24" s="37">
        <v>0.40857142857142859</v>
      </c>
      <c r="AV24" s="5">
        <v>2.5</v>
      </c>
      <c r="AX24" s="30">
        <v>22</v>
      </c>
      <c r="AY24" s="36" t="s">
        <v>396</v>
      </c>
      <c r="AZ24" s="4">
        <v>71.5</v>
      </c>
      <c r="BA24" s="4">
        <v>175</v>
      </c>
      <c r="BB24" s="37">
        <v>0.40857142857142859</v>
      </c>
      <c r="BC24" s="5">
        <v>2.5</v>
      </c>
      <c r="BE24" s="30">
        <v>22</v>
      </c>
      <c r="BF24" s="36" t="s">
        <v>396</v>
      </c>
      <c r="BG24" s="4">
        <v>71.5</v>
      </c>
      <c r="BH24" s="4">
        <v>175</v>
      </c>
      <c r="BI24" s="37">
        <v>0.40857142857142859</v>
      </c>
      <c r="BJ24" s="5">
        <v>2.5</v>
      </c>
      <c r="BL24" s="30">
        <v>22</v>
      </c>
      <c r="BM24" s="36" t="s">
        <v>396</v>
      </c>
      <c r="BN24" s="4">
        <v>71.5</v>
      </c>
      <c r="BO24" s="4">
        <v>175</v>
      </c>
      <c r="BP24" s="37">
        <v>0.40857142857142859</v>
      </c>
      <c r="BQ24" s="5">
        <v>2.5</v>
      </c>
      <c r="BS24" s="30">
        <v>22</v>
      </c>
      <c r="BT24" s="36" t="s">
        <v>396</v>
      </c>
      <c r="BU24" s="4">
        <v>71.5</v>
      </c>
      <c r="BV24" s="4">
        <v>175</v>
      </c>
      <c r="BW24" s="37">
        <v>0.40857142857142859</v>
      </c>
      <c r="BX24" s="5">
        <v>2.5</v>
      </c>
      <c r="BZ24" s="30">
        <v>22</v>
      </c>
      <c r="CA24" s="36" t="s">
        <v>396</v>
      </c>
      <c r="CB24" s="4">
        <v>71.5</v>
      </c>
      <c r="CC24" s="4">
        <v>175</v>
      </c>
      <c r="CD24" s="37">
        <v>0.40857142857142859</v>
      </c>
      <c r="CE24" s="5">
        <v>2.5</v>
      </c>
      <c r="CG24" s="30">
        <v>22</v>
      </c>
      <c r="CH24" s="36" t="s">
        <v>396</v>
      </c>
      <c r="CI24" s="4">
        <v>71.5</v>
      </c>
      <c r="CJ24" s="4">
        <v>175</v>
      </c>
      <c r="CK24" s="37">
        <v>0.40857142857142859</v>
      </c>
      <c r="CL24" s="5">
        <v>2.5</v>
      </c>
      <c r="CN24" s="30">
        <v>22</v>
      </c>
      <c r="CO24" s="36" t="s">
        <v>396</v>
      </c>
      <c r="CP24" s="4">
        <v>71.5</v>
      </c>
      <c r="CQ24" s="4">
        <v>175</v>
      </c>
      <c r="CR24" s="37">
        <v>0.40857142857142859</v>
      </c>
      <c r="CS24" s="5">
        <v>2.5</v>
      </c>
      <c r="CU24" s="86">
        <v>22</v>
      </c>
      <c r="CV24" s="36" t="s">
        <v>396</v>
      </c>
      <c r="CW24" s="4">
        <v>71.5</v>
      </c>
      <c r="CX24" s="4">
        <v>175</v>
      </c>
      <c r="CY24" s="37">
        <v>0.40857142857142859</v>
      </c>
      <c r="CZ24" s="5">
        <v>2.5</v>
      </c>
      <c r="DB24" s="86">
        <v>22</v>
      </c>
      <c r="DC24" s="36" t="s">
        <v>396</v>
      </c>
      <c r="DD24" s="4">
        <v>71.5</v>
      </c>
      <c r="DE24" s="4">
        <v>175</v>
      </c>
      <c r="DF24" s="37">
        <v>0.40857142857142859</v>
      </c>
      <c r="DG24" s="5">
        <v>2.5</v>
      </c>
    </row>
    <row r="25" spans="1:111" x14ac:dyDescent="0.25">
      <c r="A25" s="30"/>
      <c r="B25" s="38"/>
      <c r="C25" s="39"/>
      <c r="D25" s="39"/>
      <c r="E25" s="40"/>
      <c r="F25" s="41"/>
      <c r="H25" s="30" t="s">
        <v>182</v>
      </c>
      <c r="I25" s="36" t="s">
        <v>0</v>
      </c>
      <c r="J25" s="4">
        <v>17.5</v>
      </c>
      <c r="K25" s="4">
        <v>50</v>
      </c>
      <c r="L25" s="37">
        <v>0.35</v>
      </c>
      <c r="M25" s="5">
        <v>0</v>
      </c>
      <c r="O25" s="30">
        <v>23</v>
      </c>
      <c r="P25" s="36" t="s">
        <v>0</v>
      </c>
      <c r="Q25" s="4">
        <v>29.5</v>
      </c>
      <c r="R25" s="4">
        <v>75</v>
      </c>
      <c r="S25" s="37">
        <v>0.39333333333333331</v>
      </c>
      <c r="T25" s="5">
        <v>0</v>
      </c>
      <c r="V25" s="30">
        <v>23</v>
      </c>
      <c r="W25" s="36" t="s">
        <v>26</v>
      </c>
      <c r="X25" s="4">
        <v>35</v>
      </c>
      <c r="Y25" s="4">
        <v>100</v>
      </c>
      <c r="Z25" s="37">
        <v>0.35</v>
      </c>
      <c r="AA25" s="5">
        <v>1</v>
      </c>
      <c r="AC25" s="30">
        <v>23</v>
      </c>
      <c r="AD25" s="36" t="s">
        <v>26</v>
      </c>
      <c r="AE25" s="4">
        <v>41</v>
      </c>
      <c r="AF25" s="4">
        <v>125</v>
      </c>
      <c r="AG25" s="37">
        <v>0.32800000000000001</v>
      </c>
      <c r="AH25" s="5">
        <v>1</v>
      </c>
      <c r="AJ25" s="30">
        <v>23</v>
      </c>
      <c r="AK25" s="36" t="s">
        <v>360</v>
      </c>
      <c r="AL25" s="4">
        <v>41</v>
      </c>
      <c r="AM25" s="4">
        <v>150</v>
      </c>
      <c r="AN25" s="37">
        <v>0.27333333333333332</v>
      </c>
      <c r="AO25" s="5">
        <v>1</v>
      </c>
      <c r="AQ25" s="30">
        <v>23</v>
      </c>
      <c r="AR25" s="36" t="s">
        <v>360</v>
      </c>
      <c r="AS25" s="4">
        <v>49</v>
      </c>
      <c r="AT25" s="4">
        <v>150</v>
      </c>
      <c r="AU25" s="37">
        <v>0.32666666666666666</v>
      </c>
      <c r="AV25" s="5">
        <v>1</v>
      </c>
      <c r="AX25" s="30">
        <v>23</v>
      </c>
      <c r="AY25" s="36" t="s">
        <v>360</v>
      </c>
      <c r="AZ25" s="4">
        <v>49</v>
      </c>
      <c r="BA25" s="4">
        <v>150</v>
      </c>
      <c r="BB25" s="37">
        <v>0.32666666666666666</v>
      </c>
      <c r="BC25" s="5">
        <v>1</v>
      </c>
      <c r="BE25" s="30">
        <v>23</v>
      </c>
      <c r="BF25" s="36" t="s">
        <v>360</v>
      </c>
      <c r="BG25" s="4">
        <v>49</v>
      </c>
      <c r="BH25" s="4">
        <v>150</v>
      </c>
      <c r="BI25" s="37">
        <v>0.32666666666666666</v>
      </c>
      <c r="BJ25" s="5">
        <v>1</v>
      </c>
      <c r="BL25" s="30">
        <v>23</v>
      </c>
      <c r="BM25" s="36" t="s">
        <v>360</v>
      </c>
      <c r="BN25" s="4">
        <v>49</v>
      </c>
      <c r="BO25" s="4">
        <v>150</v>
      </c>
      <c r="BP25" s="37">
        <v>0.32666666666666666</v>
      </c>
      <c r="BQ25" s="5">
        <v>1</v>
      </c>
      <c r="BS25" s="30">
        <v>23</v>
      </c>
      <c r="BT25" s="36" t="s">
        <v>360</v>
      </c>
      <c r="BU25" s="4">
        <v>49</v>
      </c>
      <c r="BV25" s="4">
        <v>150</v>
      </c>
      <c r="BW25" s="37">
        <v>0.32666666666666666</v>
      </c>
      <c r="BX25" s="5">
        <v>1</v>
      </c>
      <c r="BZ25" s="30">
        <v>23</v>
      </c>
      <c r="CA25" s="36" t="s">
        <v>360</v>
      </c>
      <c r="CB25" s="4">
        <v>49</v>
      </c>
      <c r="CC25" s="4">
        <v>150</v>
      </c>
      <c r="CD25" s="37">
        <v>0.32666666666666666</v>
      </c>
      <c r="CE25" s="5">
        <v>1</v>
      </c>
      <c r="CG25" s="30">
        <v>23</v>
      </c>
      <c r="CH25" s="36" t="s">
        <v>360</v>
      </c>
      <c r="CI25" s="4">
        <v>49</v>
      </c>
      <c r="CJ25" s="4">
        <v>150</v>
      </c>
      <c r="CK25" s="37">
        <v>0.32666666666666666</v>
      </c>
      <c r="CL25" s="5">
        <v>1</v>
      </c>
      <c r="CN25" s="30">
        <v>23</v>
      </c>
      <c r="CO25" s="36" t="s">
        <v>360</v>
      </c>
      <c r="CP25" s="4">
        <v>49</v>
      </c>
      <c r="CQ25" s="4">
        <v>150</v>
      </c>
      <c r="CR25" s="37">
        <v>0.32666666666666666</v>
      </c>
      <c r="CS25" s="5">
        <v>1</v>
      </c>
      <c r="CU25" s="86">
        <v>23</v>
      </c>
      <c r="CV25" s="36" t="s">
        <v>360</v>
      </c>
      <c r="CW25" s="4">
        <v>49</v>
      </c>
      <c r="CX25" s="4">
        <v>150</v>
      </c>
      <c r="CY25" s="37">
        <v>0.32666666666666666</v>
      </c>
      <c r="CZ25" s="5">
        <v>1</v>
      </c>
      <c r="DB25" s="86">
        <v>23</v>
      </c>
      <c r="DC25" s="36" t="s">
        <v>360</v>
      </c>
      <c r="DD25" s="4">
        <v>49</v>
      </c>
      <c r="DE25" s="4">
        <v>150</v>
      </c>
      <c r="DF25" s="37">
        <v>0.32666666666666666</v>
      </c>
      <c r="DG25" s="5">
        <v>1</v>
      </c>
    </row>
    <row r="26" spans="1:111" ht="15.75" thickBot="1" x14ac:dyDescent="0.3">
      <c r="A26" s="30"/>
      <c r="B26" s="42" t="s">
        <v>75</v>
      </c>
      <c r="C26" s="6">
        <v>15.5</v>
      </c>
      <c r="D26" s="6">
        <v>24</v>
      </c>
      <c r="E26" s="43">
        <v>0.64583333333333337</v>
      </c>
      <c r="F26" s="7">
        <v>1</v>
      </c>
      <c r="H26" s="30"/>
      <c r="I26" s="38"/>
      <c r="J26" s="39"/>
      <c r="K26" s="39"/>
      <c r="L26" s="40"/>
      <c r="M26" s="41"/>
      <c r="O26" s="30"/>
      <c r="P26" s="38"/>
      <c r="Q26" s="39"/>
      <c r="R26" s="39"/>
      <c r="S26" s="40"/>
      <c r="T26" s="41"/>
      <c r="V26" s="30"/>
      <c r="W26" s="38"/>
      <c r="X26" s="39"/>
      <c r="Y26" s="39"/>
      <c r="Z26" s="40"/>
      <c r="AA26" s="41"/>
      <c r="AC26" s="30"/>
      <c r="AD26" s="38"/>
      <c r="AE26" s="39"/>
      <c r="AF26" s="39"/>
      <c r="AG26" s="40"/>
      <c r="AH26" s="41"/>
      <c r="AJ26" s="30"/>
      <c r="AK26" s="38"/>
      <c r="AL26" s="39"/>
      <c r="AM26" s="39"/>
      <c r="AN26" s="40"/>
      <c r="AO26" s="41"/>
      <c r="AQ26" s="30"/>
      <c r="AR26" s="38"/>
      <c r="AS26" s="39"/>
      <c r="AT26" s="39"/>
      <c r="AU26" s="40"/>
      <c r="AV26" s="41"/>
      <c r="AX26" s="30"/>
      <c r="AY26" s="38"/>
      <c r="AZ26" s="39"/>
      <c r="BA26" s="39"/>
      <c r="BB26" s="40"/>
      <c r="BC26" s="41"/>
      <c r="BE26" s="30"/>
      <c r="BF26" s="38"/>
      <c r="BG26" s="39"/>
      <c r="BH26" s="39"/>
      <c r="BI26" s="40"/>
      <c r="BJ26" s="41"/>
      <c r="BL26" s="30"/>
      <c r="BM26" s="38"/>
      <c r="BN26" s="39"/>
      <c r="BO26" s="39"/>
      <c r="BP26" s="40"/>
      <c r="BQ26" s="41"/>
      <c r="BS26" s="30"/>
      <c r="BT26" s="38"/>
      <c r="BU26" s="39"/>
      <c r="BV26" s="39"/>
      <c r="BW26" s="40"/>
      <c r="BX26" s="41"/>
      <c r="BZ26" s="30"/>
      <c r="CA26" s="38"/>
      <c r="CB26" s="39"/>
      <c r="CC26" s="39"/>
      <c r="CD26" s="40"/>
      <c r="CE26" s="41"/>
      <c r="CG26" s="30"/>
      <c r="CH26" s="38"/>
      <c r="CI26" s="39"/>
      <c r="CJ26" s="39"/>
      <c r="CK26" s="40"/>
      <c r="CL26" s="41"/>
      <c r="CN26" s="30"/>
      <c r="CO26" s="38"/>
      <c r="CP26" s="39"/>
      <c r="CQ26" s="39"/>
      <c r="CR26" s="40"/>
      <c r="CS26" s="41"/>
      <c r="CU26" s="86"/>
      <c r="CV26" s="38"/>
      <c r="CW26" s="39"/>
      <c r="CX26" s="39"/>
      <c r="CY26" s="40"/>
      <c r="CZ26" s="41"/>
      <c r="DB26" s="86"/>
      <c r="DC26" s="38"/>
      <c r="DD26" s="39"/>
      <c r="DE26" s="39"/>
      <c r="DF26" s="40"/>
      <c r="DG26" s="41"/>
    </row>
    <row r="27" spans="1:111" ht="15.75" thickBot="1" x14ac:dyDescent="0.3">
      <c r="H27" s="30"/>
      <c r="I27" s="42" t="s">
        <v>75</v>
      </c>
      <c r="J27" s="6">
        <v>28.5</v>
      </c>
      <c r="K27" s="6">
        <v>50</v>
      </c>
      <c r="L27" s="43">
        <v>0.56999999999999995</v>
      </c>
      <c r="M27" s="7">
        <v>1.5</v>
      </c>
      <c r="O27" s="30"/>
      <c r="P27" s="42" t="s">
        <v>75</v>
      </c>
      <c r="Q27" s="6">
        <v>40.5</v>
      </c>
      <c r="R27" s="6">
        <v>75</v>
      </c>
      <c r="S27" s="43">
        <v>0.54</v>
      </c>
      <c r="T27" s="7">
        <v>1.5</v>
      </c>
      <c r="V27" s="30"/>
      <c r="W27" s="42" t="s">
        <v>75</v>
      </c>
      <c r="X27" s="6">
        <v>51</v>
      </c>
      <c r="Y27" s="6">
        <v>100</v>
      </c>
      <c r="Z27" s="43">
        <v>0.51</v>
      </c>
      <c r="AA27" s="7">
        <v>2</v>
      </c>
      <c r="AC27" s="30"/>
      <c r="AD27" s="42" t="s">
        <v>75</v>
      </c>
      <c r="AE27" s="6">
        <v>61</v>
      </c>
      <c r="AF27" s="6">
        <v>125</v>
      </c>
      <c r="AG27" s="43">
        <v>0.48799999999999999</v>
      </c>
      <c r="AH27" s="7">
        <v>4</v>
      </c>
      <c r="AJ27" s="30"/>
      <c r="AK27" s="42" t="s">
        <v>75</v>
      </c>
      <c r="AL27" s="6">
        <v>74</v>
      </c>
      <c r="AM27" s="6">
        <v>150</v>
      </c>
      <c r="AN27" s="43">
        <v>0.49333333333333335</v>
      </c>
      <c r="AO27" s="7">
        <v>4</v>
      </c>
      <c r="AQ27" s="30"/>
      <c r="AR27" s="42" t="s">
        <v>75</v>
      </c>
      <c r="AS27" s="6">
        <v>92.5</v>
      </c>
      <c r="AT27" s="6">
        <v>175</v>
      </c>
      <c r="AU27" s="43">
        <v>0.52857142857142858</v>
      </c>
      <c r="AV27" s="7">
        <v>5.5</v>
      </c>
      <c r="AX27" s="30"/>
      <c r="AY27" s="42" t="s">
        <v>75</v>
      </c>
      <c r="AZ27" s="6">
        <v>108</v>
      </c>
      <c r="BA27" s="6">
        <v>200</v>
      </c>
      <c r="BB27" s="43">
        <v>0.54</v>
      </c>
      <c r="BC27" s="7">
        <v>6.5</v>
      </c>
      <c r="BE27" s="30"/>
      <c r="BF27" s="42" t="s">
        <v>75</v>
      </c>
      <c r="BG27" s="6">
        <v>121</v>
      </c>
      <c r="BH27" s="6">
        <v>225</v>
      </c>
      <c r="BI27" s="43">
        <v>0.5377777777777778</v>
      </c>
      <c r="BJ27" s="7">
        <v>8.5</v>
      </c>
      <c r="BL27" s="30"/>
      <c r="BM27" s="42" t="s">
        <v>75</v>
      </c>
      <c r="BN27" s="6">
        <v>133.5</v>
      </c>
      <c r="BO27" s="6">
        <v>250</v>
      </c>
      <c r="BP27" s="43">
        <v>0.53400000000000003</v>
      </c>
      <c r="BQ27" s="7">
        <v>8.5</v>
      </c>
      <c r="BS27" s="30"/>
      <c r="BT27" s="42" t="s">
        <v>75</v>
      </c>
      <c r="BU27" s="6">
        <v>143.5</v>
      </c>
      <c r="BV27" s="6">
        <v>275</v>
      </c>
      <c r="BW27" s="43">
        <v>0.52181818181818185</v>
      </c>
      <c r="BX27" s="7">
        <v>8.5</v>
      </c>
      <c r="BZ27" s="30"/>
      <c r="CA27" s="42" t="s">
        <v>75</v>
      </c>
      <c r="CB27" s="6">
        <v>155.5</v>
      </c>
      <c r="CC27" s="6">
        <v>300</v>
      </c>
      <c r="CD27" s="43">
        <v>0.51833333333333331</v>
      </c>
      <c r="CE27" s="7">
        <v>9.5</v>
      </c>
      <c r="CG27" s="30"/>
      <c r="CH27" s="42" t="s">
        <v>75</v>
      </c>
      <c r="CI27" s="6">
        <v>171.5</v>
      </c>
      <c r="CJ27" s="6">
        <v>325</v>
      </c>
      <c r="CK27" s="43">
        <v>0.52769230769230768</v>
      </c>
      <c r="CL27" s="7">
        <v>10.5</v>
      </c>
      <c r="CN27" s="30"/>
      <c r="CO27" s="42" t="s">
        <v>75</v>
      </c>
      <c r="CP27" s="6">
        <v>175.5</v>
      </c>
      <c r="CQ27" s="6">
        <v>332</v>
      </c>
      <c r="CR27" s="43">
        <v>0.52861445783132532</v>
      </c>
      <c r="CS27" s="7">
        <v>11.5</v>
      </c>
      <c r="CU27" s="86"/>
      <c r="CV27" s="42" t="s">
        <v>75</v>
      </c>
      <c r="CW27" s="6">
        <v>185</v>
      </c>
      <c r="CX27" s="6">
        <v>349</v>
      </c>
      <c r="CY27" s="43">
        <v>0.53008595988538687</v>
      </c>
      <c r="CZ27" s="7">
        <v>13.5</v>
      </c>
      <c r="DB27" s="86"/>
      <c r="DC27" s="42" t="s">
        <v>75</v>
      </c>
      <c r="DD27" s="6">
        <v>186</v>
      </c>
      <c r="DE27" s="6">
        <v>350</v>
      </c>
      <c r="DF27" s="43">
        <v>0.53142857142857147</v>
      </c>
      <c r="DG27" s="7">
        <v>13.5</v>
      </c>
    </row>
  </sheetData>
  <sortState ref="CH3:CL25">
    <sortCondition descending="1" ref="CI3:CI25"/>
    <sortCondition descending="1" ref="CL3:CL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zoomScaleNormal="100" workbookViewId="0"/>
  </sheetViews>
  <sheetFormatPr defaultRowHeight="15" x14ac:dyDescent="0.25"/>
  <cols>
    <col min="1" max="1" width="2" bestFit="1" customWidth="1"/>
    <col min="2" max="2" width="12.5703125" bestFit="1" customWidth="1"/>
    <col min="3" max="3" width="2" bestFit="1" customWidth="1"/>
    <col min="4" max="4" width="11.140625" bestFit="1" customWidth="1"/>
    <col min="5" max="5" width="3" bestFit="1" customWidth="1"/>
    <col min="6" max="6" width="11" bestFit="1" customWidth="1"/>
    <col min="7" max="7" width="2" bestFit="1" customWidth="1"/>
    <col min="8" max="8" width="10.7109375" style="44" bestFit="1" customWidth="1"/>
    <col min="9" max="9" width="2" bestFit="1" customWidth="1"/>
    <col min="10" max="10" width="10.42578125" style="44" bestFit="1" customWidth="1"/>
    <col min="11" max="11" width="3" bestFit="1" customWidth="1"/>
    <col min="12" max="12" width="11.140625" style="44" bestFit="1" customWidth="1"/>
    <col min="13" max="13" width="2" bestFit="1" customWidth="1"/>
    <col min="14" max="14" width="11.85546875" bestFit="1" customWidth="1"/>
    <col min="15" max="15" width="2" bestFit="1" customWidth="1"/>
    <col min="16" max="16" width="11.140625" bestFit="1" customWidth="1"/>
    <col min="17" max="17" width="2" bestFit="1" customWidth="1"/>
    <col min="18" max="18" width="11.140625" bestFit="1" customWidth="1"/>
    <col min="19" max="19" width="2" bestFit="1" customWidth="1"/>
    <col min="20" max="20" width="10.85546875" bestFit="1" customWidth="1"/>
    <col min="21" max="21" width="2" bestFit="1" customWidth="1"/>
    <col min="22" max="22" width="10.85546875" bestFit="1" customWidth="1"/>
    <col min="23" max="23" width="2" bestFit="1" customWidth="1"/>
    <col min="24" max="24" width="11.140625" bestFit="1" customWidth="1"/>
    <col min="25" max="25" width="2" bestFit="1" customWidth="1"/>
    <col min="26" max="26" width="11.140625" style="44" bestFit="1" customWidth="1"/>
    <col min="27" max="27" width="2" bestFit="1" customWidth="1"/>
    <col min="28" max="28" width="11.140625" bestFit="1" customWidth="1"/>
    <col min="29" max="29" width="2" bestFit="1" customWidth="1"/>
    <col min="30" max="30" width="10.140625" bestFit="1" customWidth="1"/>
    <col min="31" max="31" width="2" bestFit="1" customWidth="1"/>
    <col min="32" max="32" width="10.140625" bestFit="1" customWidth="1"/>
    <col min="33" max="33" width="3" bestFit="1" customWidth="1"/>
    <col min="34" max="34" width="10.140625" bestFit="1" customWidth="1"/>
  </cols>
  <sheetData>
    <row r="1" spans="2:34" s="3" customFormat="1" x14ac:dyDescent="0.25">
      <c r="B1" s="2" t="s">
        <v>120</v>
      </c>
      <c r="D1" s="2" t="s">
        <v>121</v>
      </c>
      <c r="F1" s="2" t="s">
        <v>122</v>
      </c>
      <c r="H1" s="47" t="s">
        <v>271</v>
      </c>
      <c r="J1" s="47" t="s">
        <v>272</v>
      </c>
      <c r="L1" s="47" t="s">
        <v>356</v>
      </c>
      <c r="N1" s="47" t="s">
        <v>357</v>
      </c>
      <c r="P1" s="47" t="s">
        <v>425</v>
      </c>
      <c r="R1" s="47" t="s">
        <v>426</v>
      </c>
      <c r="T1" s="47" t="s">
        <v>452</v>
      </c>
      <c r="V1" s="47" t="s">
        <v>506</v>
      </c>
      <c r="X1" s="47" t="s">
        <v>543</v>
      </c>
      <c r="Z1" s="47" t="s">
        <v>571</v>
      </c>
      <c r="AB1" s="47" t="s">
        <v>581</v>
      </c>
      <c r="AD1" s="2" t="s">
        <v>597</v>
      </c>
      <c r="AF1" s="2" t="s">
        <v>596</v>
      </c>
      <c r="AH1" s="2" t="s">
        <v>598</v>
      </c>
    </row>
    <row r="2" spans="2:34" x14ac:dyDescent="0.25">
      <c r="B2" s="46" t="s">
        <v>54</v>
      </c>
      <c r="D2" s="15" t="s">
        <v>138</v>
      </c>
      <c r="F2" s="15" t="s">
        <v>218</v>
      </c>
      <c r="H2" s="15" t="s">
        <v>256</v>
      </c>
      <c r="J2" s="15" t="s">
        <v>265</v>
      </c>
      <c r="L2" s="15" t="s">
        <v>344</v>
      </c>
      <c r="N2" s="46" t="s">
        <v>363</v>
      </c>
      <c r="P2" s="15" t="s">
        <v>414</v>
      </c>
      <c r="R2" s="15" t="s">
        <v>436</v>
      </c>
      <c r="T2" s="15" t="s">
        <v>473</v>
      </c>
      <c r="V2" s="15" t="s">
        <v>290</v>
      </c>
      <c r="X2" s="15" t="s">
        <v>520</v>
      </c>
      <c r="Z2" s="15" t="s">
        <v>558</v>
      </c>
      <c r="AB2" s="15" t="s">
        <v>578</v>
      </c>
      <c r="AD2" s="15" t="s">
        <v>592</v>
      </c>
      <c r="AF2" s="15" t="s">
        <v>592</v>
      </c>
      <c r="AH2" s="15" t="s">
        <v>600</v>
      </c>
    </row>
    <row r="3" spans="2:34" x14ac:dyDescent="0.25">
      <c r="B3" s="46" t="s">
        <v>38</v>
      </c>
      <c r="D3" s="15" t="s">
        <v>138</v>
      </c>
      <c r="F3" s="15" t="s">
        <v>218</v>
      </c>
      <c r="H3" s="15" t="s">
        <v>241</v>
      </c>
      <c r="J3" s="15" t="s">
        <v>265</v>
      </c>
      <c r="L3" s="15" t="s">
        <v>344</v>
      </c>
      <c r="N3" s="46" t="s">
        <v>391</v>
      </c>
      <c r="P3" s="15" t="s">
        <v>414</v>
      </c>
      <c r="R3" s="15" t="s">
        <v>436</v>
      </c>
      <c r="T3" s="15" t="s">
        <v>299</v>
      </c>
      <c r="V3" s="15" t="s">
        <v>497</v>
      </c>
      <c r="X3" s="15" t="s">
        <v>520</v>
      </c>
      <c r="Z3" s="15" t="s">
        <v>558</v>
      </c>
      <c r="AB3" s="15" t="s">
        <v>578</v>
      </c>
      <c r="AD3" s="15" t="s">
        <v>592</v>
      </c>
      <c r="AF3" s="15" t="s">
        <v>502</v>
      </c>
      <c r="AH3" s="15" t="s">
        <v>600</v>
      </c>
    </row>
    <row r="4" spans="2:34" x14ac:dyDescent="0.25">
      <c r="B4" s="46" t="s">
        <v>38</v>
      </c>
      <c r="D4" s="15" t="s">
        <v>138</v>
      </c>
      <c r="F4" s="15" t="s">
        <v>218</v>
      </c>
      <c r="H4" s="15" t="s">
        <v>236</v>
      </c>
      <c r="J4" s="15" t="s">
        <v>299</v>
      </c>
      <c r="L4" s="15" t="s">
        <v>344</v>
      </c>
      <c r="N4" s="46" t="s">
        <v>391</v>
      </c>
      <c r="P4" s="15" t="s">
        <v>403</v>
      </c>
      <c r="R4" s="15" t="s">
        <v>436</v>
      </c>
      <c r="T4" s="15" t="s">
        <v>299</v>
      </c>
      <c r="V4" s="15" t="s">
        <v>497</v>
      </c>
      <c r="X4" s="15" t="s">
        <v>533</v>
      </c>
      <c r="Y4">
        <v>3</v>
      </c>
      <c r="Z4" s="15" t="s">
        <v>558</v>
      </c>
      <c r="AB4" s="15" t="s">
        <v>369</v>
      </c>
      <c r="AD4" s="15" t="s">
        <v>592</v>
      </c>
      <c r="AE4">
        <v>2</v>
      </c>
      <c r="AF4" s="15" t="s">
        <v>502</v>
      </c>
      <c r="AH4" s="15" t="s">
        <v>600</v>
      </c>
    </row>
    <row r="5" spans="2:34" x14ac:dyDescent="0.25">
      <c r="B5" s="46" t="s">
        <v>38</v>
      </c>
      <c r="D5" s="15" t="s">
        <v>138</v>
      </c>
      <c r="F5" s="15" t="s">
        <v>218</v>
      </c>
      <c r="H5" s="15" t="s">
        <v>236</v>
      </c>
      <c r="J5" s="15" t="s">
        <v>299</v>
      </c>
      <c r="K5">
        <v>4</v>
      </c>
      <c r="L5" s="15" t="s">
        <v>344</v>
      </c>
      <c r="N5" s="46" t="s">
        <v>369</v>
      </c>
      <c r="P5" s="15" t="s">
        <v>403</v>
      </c>
      <c r="Q5">
        <v>4</v>
      </c>
      <c r="R5" s="15" t="s">
        <v>436</v>
      </c>
      <c r="T5" s="15" t="s">
        <v>299</v>
      </c>
      <c r="V5" s="15" t="s">
        <v>497</v>
      </c>
      <c r="X5" s="15" t="s">
        <v>533</v>
      </c>
      <c r="Z5" s="15" t="s">
        <v>568</v>
      </c>
      <c r="AB5" s="15" t="s">
        <v>369</v>
      </c>
      <c r="AD5" s="15" t="s">
        <v>592</v>
      </c>
      <c r="AF5" s="15" t="s">
        <v>315</v>
      </c>
      <c r="AH5" s="15" t="s">
        <v>600</v>
      </c>
    </row>
    <row r="6" spans="2:34" x14ac:dyDescent="0.25">
      <c r="B6" s="46" t="s">
        <v>38</v>
      </c>
      <c r="D6" s="15" t="s">
        <v>138</v>
      </c>
      <c r="F6" s="15" t="s">
        <v>218</v>
      </c>
      <c r="H6" s="15" t="s">
        <v>254</v>
      </c>
      <c r="J6" s="15" t="s">
        <v>285</v>
      </c>
      <c r="L6" s="15" t="s">
        <v>321</v>
      </c>
      <c r="N6" s="46" t="s">
        <v>377</v>
      </c>
      <c r="P6" s="15" t="s">
        <v>403</v>
      </c>
      <c r="R6" s="15" t="s">
        <v>443</v>
      </c>
      <c r="T6" s="15" t="s">
        <v>299</v>
      </c>
      <c r="V6" s="15" t="s">
        <v>497</v>
      </c>
      <c r="X6" s="15" t="s">
        <v>533</v>
      </c>
      <c r="Z6" s="15" t="s">
        <v>568</v>
      </c>
      <c r="AB6" s="15" t="s">
        <v>369</v>
      </c>
      <c r="AD6" s="15" t="s">
        <v>592</v>
      </c>
      <c r="AF6" s="15" t="s">
        <v>515</v>
      </c>
      <c r="AH6" s="15" t="s">
        <v>600</v>
      </c>
    </row>
    <row r="7" spans="2:34" x14ac:dyDescent="0.25">
      <c r="B7" s="46" t="s">
        <v>47</v>
      </c>
      <c r="C7">
        <v>6</v>
      </c>
      <c r="D7" s="15" t="s">
        <v>138</v>
      </c>
      <c r="F7" s="15" t="s">
        <v>218</v>
      </c>
      <c r="H7" s="15" t="s">
        <v>254</v>
      </c>
      <c r="J7" s="15" t="s">
        <v>288</v>
      </c>
      <c r="L7" s="15" t="s">
        <v>321</v>
      </c>
      <c r="N7" s="46" t="s">
        <v>377</v>
      </c>
      <c r="P7" s="15" t="s">
        <v>403</v>
      </c>
      <c r="R7" s="15" t="s">
        <v>443</v>
      </c>
      <c r="T7" s="15" t="s">
        <v>458</v>
      </c>
      <c r="V7" s="15" t="s">
        <v>502</v>
      </c>
      <c r="X7" s="15" t="s">
        <v>517</v>
      </c>
      <c r="Y7">
        <v>3</v>
      </c>
      <c r="Z7" s="15" t="s">
        <v>568</v>
      </c>
      <c r="AB7" s="15" t="s">
        <v>369</v>
      </c>
      <c r="AD7" s="15" t="s">
        <v>592</v>
      </c>
      <c r="AF7" s="15" t="s">
        <v>515</v>
      </c>
      <c r="AH7" s="15" t="s">
        <v>600</v>
      </c>
    </row>
    <row r="8" spans="2:34" x14ac:dyDescent="0.25">
      <c r="B8" s="46" t="s">
        <v>47</v>
      </c>
      <c r="D8" s="15" t="s">
        <v>177</v>
      </c>
      <c r="F8" s="15" t="s">
        <v>218</v>
      </c>
      <c r="H8" s="15" t="s">
        <v>233</v>
      </c>
      <c r="J8" s="15" t="s">
        <v>289</v>
      </c>
      <c r="L8" s="15" t="s">
        <v>334</v>
      </c>
      <c r="N8" s="46" t="s">
        <v>377</v>
      </c>
      <c r="P8" s="15" t="s">
        <v>416</v>
      </c>
      <c r="R8" s="15" t="s">
        <v>439</v>
      </c>
      <c r="T8" s="15" t="s">
        <v>462</v>
      </c>
      <c r="V8" s="15" t="s">
        <v>502</v>
      </c>
      <c r="X8" s="15" t="s">
        <v>514</v>
      </c>
      <c r="Z8" s="15" t="s">
        <v>552</v>
      </c>
      <c r="AB8" s="15" t="s">
        <v>577</v>
      </c>
      <c r="AD8" s="15" t="s">
        <v>592</v>
      </c>
      <c r="AF8" s="15" t="s">
        <v>594</v>
      </c>
      <c r="AH8" s="15" t="s">
        <v>600</v>
      </c>
    </row>
    <row r="9" spans="2:34" x14ac:dyDescent="0.25">
      <c r="B9" s="46" t="s">
        <v>47</v>
      </c>
      <c r="D9" s="15" t="s">
        <v>177</v>
      </c>
      <c r="F9" s="15" t="s">
        <v>218</v>
      </c>
      <c r="H9" s="15" t="s">
        <v>269</v>
      </c>
      <c r="J9" s="15" t="s">
        <v>303</v>
      </c>
      <c r="L9" s="15" t="s">
        <v>334</v>
      </c>
      <c r="N9" s="46" t="s">
        <v>372</v>
      </c>
      <c r="P9" s="15" t="s">
        <v>404</v>
      </c>
      <c r="R9" s="15" t="s">
        <v>167</v>
      </c>
      <c r="T9" s="15" t="s">
        <v>353</v>
      </c>
      <c r="V9" s="15" t="s">
        <v>502</v>
      </c>
      <c r="X9" s="15" t="s">
        <v>540</v>
      </c>
      <c r="Z9" s="15" t="s">
        <v>552</v>
      </c>
      <c r="AB9" s="15" t="s">
        <v>577</v>
      </c>
      <c r="AD9" s="15" t="s">
        <v>592</v>
      </c>
      <c r="AF9" s="15" t="s">
        <v>374</v>
      </c>
      <c r="AH9" s="15" t="s">
        <v>600</v>
      </c>
    </row>
    <row r="10" spans="2:34" x14ac:dyDescent="0.25">
      <c r="B10" s="46" t="s">
        <v>32</v>
      </c>
      <c r="D10" s="15" t="s">
        <v>177</v>
      </c>
      <c r="F10" s="15" t="s">
        <v>218</v>
      </c>
      <c r="H10" s="15" t="s">
        <v>250</v>
      </c>
      <c r="J10" s="15" t="s">
        <v>292</v>
      </c>
      <c r="L10" s="15" t="s">
        <v>334</v>
      </c>
      <c r="N10" s="46" t="s">
        <v>372</v>
      </c>
      <c r="P10" s="15" t="s">
        <v>372</v>
      </c>
      <c r="R10" s="15" t="s">
        <v>444</v>
      </c>
      <c r="T10" s="15" t="s">
        <v>459</v>
      </c>
      <c r="V10" s="15" t="s">
        <v>502</v>
      </c>
      <c r="X10" s="15" t="s">
        <v>515</v>
      </c>
      <c r="Y10">
        <v>3</v>
      </c>
      <c r="Z10" s="15" t="s">
        <v>552</v>
      </c>
      <c r="AB10" s="15" t="s">
        <v>577</v>
      </c>
      <c r="AC10">
        <v>9</v>
      </c>
      <c r="AD10" s="15" t="s">
        <v>592</v>
      </c>
      <c r="AF10" s="15" t="s">
        <v>23</v>
      </c>
      <c r="AH10" s="15" t="s">
        <v>600</v>
      </c>
    </row>
    <row r="11" spans="2:34" x14ac:dyDescent="0.25">
      <c r="B11" s="46" t="s">
        <v>32</v>
      </c>
      <c r="D11" s="15" t="s">
        <v>177</v>
      </c>
      <c r="E11">
        <v>10</v>
      </c>
      <c r="F11" s="15" t="s">
        <v>218</v>
      </c>
      <c r="H11" s="15" t="s">
        <v>251</v>
      </c>
      <c r="J11" s="15" t="s">
        <v>292</v>
      </c>
      <c r="K11">
        <v>4</v>
      </c>
      <c r="L11" s="15" t="s">
        <v>334</v>
      </c>
      <c r="N11" s="46" t="s">
        <v>376</v>
      </c>
      <c r="P11" s="15" t="s">
        <v>372</v>
      </c>
      <c r="R11" s="15" t="s">
        <v>23</v>
      </c>
      <c r="T11" s="15" t="s">
        <v>459</v>
      </c>
      <c r="U11">
        <v>5</v>
      </c>
      <c r="V11" s="15" t="s">
        <v>502</v>
      </c>
      <c r="X11" s="15" t="s">
        <v>23</v>
      </c>
      <c r="Z11" s="15" t="s">
        <v>563</v>
      </c>
      <c r="AB11" s="15" t="s">
        <v>577</v>
      </c>
      <c r="AD11" s="15" t="s">
        <v>37</v>
      </c>
      <c r="AF11" s="15" t="s">
        <v>23</v>
      </c>
      <c r="AG11">
        <v>10</v>
      </c>
      <c r="AH11" s="15" t="s">
        <v>600</v>
      </c>
    </row>
    <row r="12" spans="2:34" x14ac:dyDescent="0.25">
      <c r="B12" s="46" t="s">
        <v>32</v>
      </c>
      <c r="D12" s="15" t="s">
        <v>177</v>
      </c>
      <c r="F12" s="15" t="s">
        <v>205</v>
      </c>
      <c r="H12" s="15" t="s">
        <v>251</v>
      </c>
      <c r="J12" s="15" t="s">
        <v>292</v>
      </c>
      <c r="L12" s="15" t="s">
        <v>325</v>
      </c>
      <c r="N12" s="46" t="s">
        <v>376</v>
      </c>
      <c r="P12" s="15" t="s">
        <v>354</v>
      </c>
      <c r="R12" s="15" t="s">
        <v>23</v>
      </c>
      <c r="T12" s="15" t="s">
        <v>466</v>
      </c>
      <c r="V12" s="15" t="s">
        <v>489</v>
      </c>
      <c r="X12" s="15" t="s">
        <v>23</v>
      </c>
      <c r="Z12" s="15" t="s">
        <v>563</v>
      </c>
      <c r="AB12" s="15" t="s">
        <v>577</v>
      </c>
      <c r="AD12" s="15" t="s">
        <v>37</v>
      </c>
      <c r="AF12" s="15" t="s">
        <v>23</v>
      </c>
      <c r="AH12" s="15" t="s">
        <v>37</v>
      </c>
    </row>
    <row r="13" spans="2:34" x14ac:dyDescent="0.25">
      <c r="B13" s="46" t="s">
        <v>32</v>
      </c>
      <c r="D13" s="15" t="s">
        <v>177</v>
      </c>
      <c r="F13" s="15" t="s">
        <v>220</v>
      </c>
      <c r="H13" s="15" t="s">
        <v>255</v>
      </c>
      <c r="J13" s="15" t="s">
        <v>23</v>
      </c>
      <c r="L13" s="15" t="s">
        <v>325</v>
      </c>
      <c r="N13" s="46" t="s">
        <v>376</v>
      </c>
      <c r="P13" s="15" t="s">
        <v>400</v>
      </c>
      <c r="R13" s="15" t="s">
        <v>23</v>
      </c>
      <c r="T13" s="15" t="s">
        <v>466</v>
      </c>
      <c r="V13" s="15" t="s">
        <v>489</v>
      </c>
      <c r="X13" s="15" t="s">
        <v>23</v>
      </c>
      <c r="Z13" s="15" t="s">
        <v>567</v>
      </c>
      <c r="AA13">
        <v>6</v>
      </c>
      <c r="AB13" s="15" t="s">
        <v>577</v>
      </c>
      <c r="AD13" s="15" t="s">
        <v>374</v>
      </c>
      <c r="AF13" s="15" t="s">
        <v>23</v>
      </c>
      <c r="AH13" s="15" t="s">
        <v>37</v>
      </c>
    </row>
    <row r="14" spans="2:34" x14ac:dyDescent="0.25">
      <c r="B14" s="46" t="s">
        <v>33</v>
      </c>
      <c r="D14" s="15" t="s">
        <v>177</v>
      </c>
      <c r="F14" s="15" t="s">
        <v>220</v>
      </c>
      <c r="H14" s="15" t="s">
        <v>41</v>
      </c>
      <c r="J14" s="15" t="s">
        <v>23</v>
      </c>
      <c r="L14" s="15" t="s">
        <v>235</v>
      </c>
      <c r="N14" s="46" t="s">
        <v>376</v>
      </c>
      <c r="P14" s="15" t="s">
        <v>409</v>
      </c>
      <c r="R14" s="15" t="s">
        <v>23</v>
      </c>
      <c r="T14" s="15" t="s">
        <v>464</v>
      </c>
      <c r="V14" s="15" t="s">
        <v>500</v>
      </c>
      <c r="X14" s="15" t="s">
        <v>23</v>
      </c>
      <c r="Z14" s="15" t="s">
        <v>560</v>
      </c>
      <c r="AB14" s="15" t="s">
        <v>576</v>
      </c>
      <c r="AD14" s="15" t="s">
        <v>374</v>
      </c>
      <c r="AF14" s="15" t="s">
        <v>23</v>
      </c>
      <c r="AH14" s="15" t="s">
        <v>37</v>
      </c>
    </row>
    <row r="15" spans="2:34" x14ac:dyDescent="0.25">
      <c r="B15" s="46" t="s">
        <v>48</v>
      </c>
      <c r="C15">
        <v>8</v>
      </c>
      <c r="D15" s="15" t="s">
        <v>177</v>
      </c>
      <c r="F15" s="15" t="s">
        <v>197</v>
      </c>
      <c r="H15" s="15" t="s">
        <v>41</v>
      </c>
      <c r="J15" s="15" t="s">
        <v>23</v>
      </c>
      <c r="L15" s="15" t="s">
        <v>319</v>
      </c>
      <c r="M15">
        <v>5</v>
      </c>
      <c r="N15" s="46" t="s">
        <v>376</v>
      </c>
      <c r="P15" s="15" t="s">
        <v>409</v>
      </c>
      <c r="R15" s="15" t="s">
        <v>23</v>
      </c>
      <c r="T15" s="15" t="s">
        <v>464</v>
      </c>
      <c r="V15" s="15" t="s">
        <v>310</v>
      </c>
      <c r="X15" s="15" t="s">
        <v>23</v>
      </c>
      <c r="Z15" s="15" t="s">
        <v>560</v>
      </c>
      <c r="AB15" s="15" t="s">
        <v>576</v>
      </c>
      <c r="AD15" s="15" t="s">
        <v>23</v>
      </c>
      <c r="AF15" s="15" t="s">
        <v>584</v>
      </c>
      <c r="AH15" s="15" t="s">
        <v>37</v>
      </c>
    </row>
    <row r="16" spans="2:34" x14ac:dyDescent="0.25">
      <c r="B16" s="46" t="s">
        <v>48</v>
      </c>
      <c r="D16" s="15" t="s">
        <v>150</v>
      </c>
      <c r="F16" s="15" t="s">
        <v>197</v>
      </c>
      <c r="H16" s="15" t="s">
        <v>41</v>
      </c>
      <c r="J16" s="15" t="s">
        <v>23</v>
      </c>
      <c r="L16" s="15" t="s">
        <v>319</v>
      </c>
      <c r="N16" s="46" t="s">
        <v>390</v>
      </c>
      <c r="P16" s="15" t="s">
        <v>409</v>
      </c>
      <c r="R16" s="15" t="s">
        <v>23</v>
      </c>
      <c r="T16" s="15" t="s">
        <v>464</v>
      </c>
      <c r="V16" s="15" t="s">
        <v>289</v>
      </c>
      <c r="X16" s="15" t="s">
        <v>23</v>
      </c>
      <c r="Z16" s="15" t="s">
        <v>551</v>
      </c>
      <c r="AB16" s="15" t="s">
        <v>576</v>
      </c>
      <c r="AD16" s="15" t="s">
        <v>23</v>
      </c>
      <c r="AF16" s="15" t="s">
        <v>330</v>
      </c>
      <c r="AH16" s="15" t="s">
        <v>37</v>
      </c>
    </row>
    <row r="17" spans="1:34" x14ac:dyDescent="0.25">
      <c r="B17" s="46" t="s">
        <v>48</v>
      </c>
      <c r="D17" s="15" t="s">
        <v>136</v>
      </c>
      <c r="F17" s="15" t="s">
        <v>213</v>
      </c>
      <c r="H17" s="15" t="s">
        <v>23</v>
      </c>
      <c r="J17" s="15" t="s">
        <v>198</v>
      </c>
      <c r="L17" s="15" t="s">
        <v>319</v>
      </c>
      <c r="N17" s="46" t="s">
        <v>382</v>
      </c>
      <c r="P17" s="15" t="s">
        <v>420</v>
      </c>
      <c r="R17" s="15" t="s">
        <v>446</v>
      </c>
      <c r="T17" s="15" t="s">
        <v>464</v>
      </c>
      <c r="V17" s="15" t="s">
        <v>213</v>
      </c>
      <c r="X17" s="15" t="s">
        <v>23</v>
      </c>
      <c r="Z17" s="15" t="s">
        <v>556</v>
      </c>
      <c r="AB17" s="15" t="s">
        <v>23</v>
      </c>
      <c r="AD17" s="15" t="s">
        <v>23</v>
      </c>
      <c r="AF17" s="15" t="s">
        <v>589</v>
      </c>
      <c r="AH17" s="15" t="s">
        <v>37</v>
      </c>
    </row>
    <row r="18" spans="1:34" x14ac:dyDescent="0.25">
      <c r="B18" s="46" t="s">
        <v>28</v>
      </c>
      <c r="D18" s="15" t="s">
        <v>149</v>
      </c>
      <c r="F18" s="15" t="s">
        <v>191</v>
      </c>
      <c r="H18" s="15" t="s">
        <v>23</v>
      </c>
      <c r="J18" s="15" t="s">
        <v>198</v>
      </c>
      <c r="L18" s="15" t="s">
        <v>326</v>
      </c>
      <c r="N18" s="46" t="s">
        <v>374</v>
      </c>
      <c r="P18" s="15" t="s">
        <v>406</v>
      </c>
      <c r="R18" s="15" t="s">
        <v>446</v>
      </c>
      <c r="T18" s="15" t="s">
        <v>460</v>
      </c>
      <c r="V18" s="15" t="s">
        <v>213</v>
      </c>
      <c r="X18" s="15" t="s">
        <v>23</v>
      </c>
      <c r="Z18" s="15" t="s">
        <v>23</v>
      </c>
      <c r="AB18" s="15" t="s">
        <v>23</v>
      </c>
      <c r="AD18" s="15" t="s">
        <v>23</v>
      </c>
      <c r="AF18" s="15" t="s">
        <v>588</v>
      </c>
      <c r="AH18" s="15" t="s">
        <v>37</v>
      </c>
    </row>
    <row r="19" spans="1:34" x14ac:dyDescent="0.25">
      <c r="B19" s="46" t="s">
        <v>45</v>
      </c>
      <c r="D19" s="15" t="s">
        <v>149</v>
      </c>
      <c r="F19" s="15" t="s">
        <v>23</v>
      </c>
      <c r="H19" s="15" t="s">
        <v>23</v>
      </c>
      <c r="J19" s="15" t="s">
        <v>198</v>
      </c>
      <c r="L19" s="15" t="s">
        <v>335</v>
      </c>
      <c r="N19" s="46" t="s">
        <v>374</v>
      </c>
      <c r="P19" s="15" t="s">
        <v>23</v>
      </c>
      <c r="R19" s="15" t="s">
        <v>446</v>
      </c>
      <c r="T19" s="15" t="s">
        <v>474</v>
      </c>
      <c r="V19" s="15" t="s">
        <v>213</v>
      </c>
      <c r="X19" s="15" t="s">
        <v>23</v>
      </c>
      <c r="Z19" s="15" t="s">
        <v>23</v>
      </c>
      <c r="AB19" s="15" t="s">
        <v>23</v>
      </c>
      <c r="AD19" s="15" t="s">
        <v>23</v>
      </c>
      <c r="AF19" s="15" t="s">
        <v>590</v>
      </c>
      <c r="AH19" s="15" t="s">
        <v>23</v>
      </c>
    </row>
    <row r="20" spans="1:34" x14ac:dyDescent="0.25">
      <c r="B20" s="46" t="s">
        <v>46</v>
      </c>
      <c r="D20" s="15" t="s">
        <v>141</v>
      </c>
      <c r="F20" s="15" t="s">
        <v>23</v>
      </c>
      <c r="H20" s="15" t="s">
        <v>23</v>
      </c>
      <c r="J20" s="15" t="s">
        <v>198</v>
      </c>
      <c r="L20" s="15" t="s">
        <v>23</v>
      </c>
      <c r="N20" s="46" t="s">
        <v>23</v>
      </c>
      <c r="P20" s="15" t="s">
        <v>23</v>
      </c>
      <c r="R20" s="15" t="s">
        <v>438</v>
      </c>
      <c r="T20" s="15" t="s">
        <v>465</v>
      </c>
      <c r="V20" s="15" t="s">
        <v>213</v>
      </c>
      <c r="X20" s="15" t="s">
        <v>531</v>
      </c>
      <c r="Z20" s="15" t="s">
        <v>23</v>
      </c>
      <c r="AB20" s="15" t="s">
        <v>23</v>
      </c>
      <c r="AD20" s="15" t="s">
        <v>588</v>
      </c>
      <c r="AF20" s="15" t="s">
        <v>132</v>
      </c>
      <c r="AH20" s="15" t="s">
        <v>23</v>
      </c>
    </row>
    <row r="21" spans="1:34" x14ac:dyDescent="0.25">
      <c r="B21" s="46" t="s">
        <v>51</v>
      </c>
      <c r="D21" s="15" t="s">
        <v>141</v>
      </c>
      <c r="F21" s="15" t="s">
        <v>198</v>
      </c>
      <c r="H21" s="15" t="s">
        <v>239</v>
      </c>
      <c r="J21" s="15" t="s">
        <v>300</v>
      </c>
      <c r="L21" s="15" t="s">
        <v>23</v>
      </c>
      <c r="N21" s="46" t="s">
        <v>23</v>
      </c>
      <c r="P21" s="15" t="s">
        <v>23</v>
      </c>
      <c r="R21" s="15" t="s">
        <v>437</v>
      </c>
      <c r="T21" s="15" t="s">
        <v>465</v>
      </c>
      <c r="U21">
        <v>5</v>
      </c>
      <c r="V21" s="15" t="s">
        <v>213</v>
      </c>
      <c r="X21" s="15" t="s">
        <v>531</v>
      </c>
      <c r="Z21" s="15" t="s">
        <v>23</v>
      </c>
      <c r="AB21" s="15" t="s">
        <v>55</v>
      </c>
      <c r="AD21" s="15" t="s">
        <v>588</v>
      </c>
      <c r="AF21" s="15" t="s">
        <v>132</v>
      </c>
      <c r="AH21" s="15" t="s">
        <v>23</v>
      </c>
    </row>
    <row r="22" spans="1:34" x14ac:dyDescent="0.25">
      <c r="B22" s="46" t="s">
        <v>51</v>
      </c>
      <c r="D22" s="15" t="s">
        <v>137</v>
      </c>
      <c r="F22" s="15" t="s">
        <v>198</v>
      </c>
      <c r="H22" s="15" t="s">
        <v>238</v>
      </c>
      <c r="J22" s="15" t="s">
        <v>296</v>
      </c>
      <c r="L22" s="15" t="s">
        <v>23</v>
      </c>
      <c r="N22" s="46" t="s">
        <v>23</v>
      </c>
      <c r="P22" s="15" t="s">
        <v>23</v>
      </c>
      <c r="R22" s="15" t="s">
        <v>437</v>
      </c>
      <c r="T22" s="15" t="s">
        <v>465</v>
      </c>
      <c r="V22" s="15" t="s">
        <v>388</v>
      </c>
      <c r="X22" s="15" t="s">
        <v>522</v>
      </c>
      <c r="Z22" s="15" t="s">
        <v>23</v>
      </c>
      <c r="AB22" s="15" t="s">
        <v>312</v>
      </c>
      <c r="AD22" s="15" t="s">
        <v>588</v>
      </c>
      <c r="AF22" s="15" t="s">
        <v>586</v>
      </c>
      <c r="AH22" s="15" t="s">
        <v>23</v>
      </c>
    </row>
    <row r="23" spans="1:34" x14ac:dyDescent="0.25">
      <c r="B23" s="46" t="s">
        <v>51</v>
      </c>
      <c r="D23" s="15" t="s">
        <v>140</v>
      </c>
      <c r="F23" s="15" t="s">
        <v>198</v>
      </c>
      <c r="H23" s="15" t="s">
        <v>238</v>
      </c>
      <c r="J23" s="15" t="s">
        <v>296</v>
      </c>
      <c r="L23" s="15" t="s">
        <v>23</v>
      </c>
      <c r="N23" s="46" t="s">
        <v>23</v>
      </c>
      <c r="P23" s="15" t="s">
        <v>286</v>
      </c>
      <c r="R23" s="15" t="s">
        <v>437</v>
      </c>
      <c r="T23" s="15" t="s">
        <v>23</v>
      </c>
      <c r="V23" s="15" t="s">
        <v>388</v>
      </c>
      <c r="X23" s="15" t="s">
        <v>522</v>
      </c>
      <c r="Z23" s="15" t="s">
        <v>23</v>
      </c>
      <c r="AB23" s="15" t="s">
        <v>580</v>
      </c>
      <c r="AD23" s="15" t="s">
        <v>588</v>
      </c>
      <c r="AF23" s="15" t="s">
        <v>312</v>
      </c>
      <c r="AH23" s="15" t="s">
        <v>23</v>
      </c>
    </row>
    <row r="24" spans="1:34" x14ac:dyDescent="0.25">
      <c r="B24" s="46" t="s">
        <v>51</v>
      </c>
      <c r="D24" s="15" t="s">
        <v>46</v>
      </c>
      <c r="F24" s="15" t="s">
        <v>64</v>
      </c>
      <c r="H24" s="15" t="s">
        <v>238</v>
      </c>
      <c r="J24" s="15" t="s">
        <v>296</v>
      </c>
      <c r="L24" s="15" t="s">
        <v>23</v>
      </c>
      <c r="N24" s="46" t="s">
        <v>23</v>
      </c>
      <c r="P24" s="15" t="s">
        <v>286</v>
      </c>
      <c r="R24" s="15" t="s">
        <v>408</v>
      </c>
      <c r="T24" s="15" t="s">
        <v>23</v>
      </c>
      <c r="V24" s="15" t="s">
        <v>488</v>
      </c>
      <c r="X24" s="15" t="s">
        <v>522</v>
      </c>
      <c r="Z24" s="15" t="s">
        <v>23</v>
      </c>
      <c r="AD24" s="15" t="s">
        <v>588</v>
      </c>
      <c r="AF24" s="15" t="s">
        <v>421</v>
      </c>
      <c r="AH24" s="15" t="s">
        <v>23</v>
      </c>
    </row>
    <row r="25" spans="1:34" x14ac:dyDescent="0.25">
      <c r="B25" s="46" t="s">
        <v>51</v>
      </c>
      <c r="D25" s="15" t="s">
        <v>134</v>
      </c>
      <c r="F25" s="15" t="s">
        <v>211</v>
      </c>
      <c r="H25" s="15" t="s">
        <v>259</v>
      </c>
      <c r="J25" s="15" t="s">
        <v>296</v>
      </c>
      <c r="L25" s="15" t="s">
        <v>23</v>
      </c>
      <c r="N25" s="46" t="s">
        <v>23</v>
      </c>
      <c r="P25" s="15" t="s">
        <v>415</v>
      </c>
      <c r="R25" s="15" t="s">
        <v>34</v>
      </c>
      <c r="T25" s="15" t="s">
        <v>23</v>
      </c>
      <c r="V25" s="15" t="s">
        <v>23</v>
      </c>
      <c r="W25">
        <v>4</v>
      </c>
      <c r="X25" s="15" t="s">
        <v>522</v>
      </c>
      <c r="Z25" s="15" t="s">
        <v>23</v>
      </c>
      <c r="AD25" s="15" t="s">
        <v>588</v>
      </c>
      <c r="AF25" s="15" t="s">
        <v>519</v>
      </c>
      <c r="AH25" s="15" t="s">
        <v>23</v>
      </c>
    </row>
    <row r="26" spans="1:34" x14ac:dyDescent="0.25">
      <c r="B26" s="46" t="s">
        <v>51</v>
      </c>
      <c r="D26" s="15" t="s">
        <v>134</v>
      </c>
      <c r="F26" s="15" t="s">
        <v>214</v>
      </c>
      <c r="H26" s="15" t="s">
        <v>253</v>
      </c>
      <c r="J26" s="15" t="s">
        <v>296</v>
      </c>
      <c r="L26" s="15" t="s">
        <v>327</v>
      </c>
      <c r="N26" s="46" t="s">
        <v>379</v>
      </c>
      <c r="P26" s="15" t="s">
        <v>415</v>
      </c>
      <c r="R26" s="15" t="s">
        <v>34</v>
      </c>
      <c r="T26" s="15" t="s">
        <v>23</v>
      </c>
      <c r="V26" s="15" t="s">
        <v>23</v>
      </c>
      <c r="X26" s="15" t="s">
        <v>523</v>
      </c>
      <c r="Z26" s="15" t="s">
        <v>23</v>
      </c>
    </row>
    <row r="27" spans="1:34" x14ac:dyDescent="0.25">
      <c r="B27" s="46" t="s">
        <v>51</v>
      </c>
      <c r="D27" s="15" t="s">
        <v>134</v>
      </c>
      <c r="F27" s="15" t="s">
        <v>214</v>
      </c>
      <c r="H27" s="15" t="s">
        <v>253</v>
      </c>
      <c r="I27">
        <v>6</v>
      </c>
      <c r="J27" s="15" t="s">
        <v>296</v>
      </c>
      <c r="L27" s="15" t="s">
        <v>340</v>
      </c>
      <c r="N27" s="46" t="s">
        <v>379</v>
      </c>
      <c r="P27" s="15" t="s">
        <v>408</v>
      </c>
      <c r="R27" s="15" t="s">
        <v>34</v>
      </c>
      <c r="T27" s="15" t="s">
        <v>476</v>
      </c>
      <c r="V27" s="15" t="s">
        <v>23</v>
      </c>
      <c r="X27" s="15" t="s">
        <v>523</v>
      </c>
      <c r="Z27" s="15" t="s">
        <v>23</v>
      </c>
    </row>
    <row r="28" spans="1:34" x14ac:dyDescent="0.25">
      <c r="A28">
        <v>8</v>
      </c>
      <c r="B28" s="46" t="s">
        <v>51</v>
      </c>
      <c r="D28" s="15" t="s">
        <v>134</v>
      </c>
      <c r="F28" s="15" t="s">
        <v>199</v>
      </c>
      <c r="H28" s="15" t="s">
        <v>163</v>
      </c>
      <c r="J28" s="15" t="s">
        <v>286</v>
      </c>
      <c r="L28" s="15" t="s">
        <v>332</v>
      </c>
      <c r="N28" s="46" t="s">
        <v>379</v>
      </c>
      <c r="P28" s="15" t="s">
        <v>411</v>
      </c>
      <c r="R28" s="15" t="s">
        <v>429</v>
      </c>
      <c r="T28" s="15" t="s">
        <v>330</v>
      </c>
      <c r="V28" s="15" t="s">
        <v>23</v>
      </c>
      <c r="X28" s="15" t="s">
        <v>530</v>
      </c>
      <c r="Z28" s="15" t="s">
        <v>198</v>
      </c>
    </row>
    <row r="29" spans="1:34" x14ac:dyDescent="0.25">
      <c r="B29" s="46" t="s">
        <v>34</v>
      </c>
      <c r="D29" s="15" t="s">
        <v>134</v>
      </c>
      <c r="F29" s="15" t="s">
        <v>199</v>
      </c>
      <c r="H29" s="15" t="s">
        <v>242</v>
      </c>
      <c r="J29" s="15" t="s">
        <v>286</v>
      </c>
      <c r="L29" s="15" t="s">
        <v>332</v>
      </c>
      <c r="N29" s="46" t="s">
        <v>379</v>
      </c>
      <c r="P29" s="15" t="s">
        <v>411</v>
      </c>
      <c r="R29" s="15" t="s">
        <v>429</v>
      </c>
      <c r="T29" s="15" t="s">
        <v>472</v>
      </c>
      <c r="V29" s="15" t="s">
        <v>490</v>
      </c>
      <c r="X29" s="15" t="s">
        <v>524</v>
      </c>
      <c r="Z29" s="15" t="s">
        <v>330</v>
      </c>
    </row>
    <row r="30" spans="1:34" x14ac:dyDescent="0.25">
      <c r="B30" s="46" t="s">
        <v>29</v>
      </c>
      <c r="D30" s="15" t="s">
        <v>145</v>
      </c>
      <c r="F30" s="15" t="s">
        <v>199</v>
      </c>
      <c r="H30" s="15" t="s">
        <v>242</v>
      </c>
      <c r="J30" s="15" t="s">
        <v>286</v>
      </c>
      <c r="L30" s="15" t="s">
        <v>332</v>
      </c>
      <c r="M30">
        <v>5</v>
      </c>
      <c r="N30" s="46" t="s">
        <v>379</v>
      </c>
      <c r="P30" s="15" t="s">
        <v>411</v>
      </c>
      <c r="R30" s="15" t="s">
        <v>429</v>
      </c>
      <c r="T30" s="15" t="s">
        <v>472</v>
      </c>
      <c r="V30" s="15" t="s">
        <v>490</v>
      </c>
      <c r="X30" s="15" t="s">
        <v>524</v>
      </c>
      <c r="Z30" s="15" t="s">
        <v>566</v>
      </c>
    </row>
    <row r="31" spans="1:34" x14ac:dyDescent="0.25">
      <c r="B31" s="46" t="s">
        <v>29</v>
      </c>
      <c r="D31" s="15" t="s">
        <v>132</v>
      </c>
      <c r="E31">
        <v>4</v>
      </c>
      <c r="F31" s="15" t="s">
        <v>199</v>
      </c>
      <c r="H31" s="15" t="s">
        <v>242</v>
      </c>
      <c r="J31" s="15" t="s">
        <v>306</v>
      </c>
      <c r="L31" s="15" t="s">
        <v>332</v>
      </c>
      <c r="N31" s="46" t="s">
        <v>64</v>
      </c>
      <c r="P31" s="15" t="s">
        <v>411</v>
      </c>
      <c r="Q31">
        <v>4</v>
      </c>
      <c r="R31" s="15" t="s">
        <v>429</v>
      </c>
      <c r="T31" s="15" t="s">
        <v>472</v>
      </c>
      <c r="V31" s="15" t="s">
        <v>486</v>
      </c>
      <c r="X31" s="15" t="s">
        <v>524</v>
      </c>
      <c r="Z31" s="15" t="s">
        <v>565</v>
      </c>
    </row>
    <row r="32" spans="1:34" x14ac:dyDescent="0.25">
      <c r="B32" s="46" t="s">
        <v>29</v>
      </c>
      <c r="D32" s="15" t="s">
        <v>132</v>
      </c>
      <c r="F32" s="15" t="s">
        <v>217</v>
      </c>
      <c r="H32" s="15" t="s">
        <v>242</v>
      </c>
      <c r="J32" s="15" t="s">
        <v>279</v>
      </c>
      <c r="L32" s="15" t="s">
        <v>332</v>
      </c>
      <c r="N32" s="46" t="s">
        <v>46</v>
      </c>
      <c r="P32" s="15" t="s">
        <v>411</v>
      </c>
      <c r="R32" s="15" t="s">
        <v>448</v>
      </c>
      <c r="T32" s="15" t="s">
        <v>472</v>
      </c>
      <c r="V32" s="15" t="s">
        <v>493</v>
      </c>
      <c r="X32" s="15" t="s">
        <v>534</v>
      </c>
      <c r="Z32" s="15" t="s">
        <v>132</v>
      </c>
    </row>
    <row r="33" spans="1:26" x14ac:dyDescent="0.25">
      <c r="B33" s="46" t="s">
        <v>29</v>
      </c>
      <c r="D33" s="15" t="s">
        <v>132</v>
      </c>
      <c r="F33" s="15" t="s">
        <v>217</v>
      </c>
      <c r="H33" s="15" t="s">
        <v>242</v>
      </c>
      <c r="J33" s="15" t="s">
        <v>279</v>
      </c>
      <c r="L33" s="15" t="s">
        <v>332</v>
      </c>
      <c r="N33" s="46" t="s">
        <v>386</v>
      </c>
      <c r="P33" s="15" t="s">
        <v>411</v>
      </c>
      <c r="R33" s="15" t="s">
        <v>448</v>
      </c>
      <c r="T33" s="15" t="s">
        <v>461</v>
      </c>
      <c r="V33" s="15" t="s">
        <v>501</v>
      </c>
      <c r="X33" s="15" t="s">
        <v>534</v>
      </c>
      <c r="Z33" s="15" t="s">
        <v>561</v>
      </c>
    </row>
    <row r="34" spans="1:26" x14ac:dyDescent="0.25">
      <c r="B34" s="46" t="s">
        <v>29</v>
      </c>
      <c r="D34" s="15" t="s">
        <v>132</v>
      </c>
      <c r="F34" s="15" t="s">
        <v>217</v>
      </c>
      <c r="H34" s="15" t="s">
        <v>242</v>
      </c>
      <c r="J34" s="15" t="s">
        <v>302</v>
      </c>
      <c r="L34" s="15" t="s">
        <v>332</v>
      </c>
      <c r="N34" s="46" t="s">
        <v>384</v>
      </c>
      <c r="P34" s="15" t="s">
        <v>411</v>
      </c>
      <c r="R34" s="15" t="s">
        <v>448</v>
      </c>
      <c r="T34" s="15" t="s">
        <v>461</v>
      </c>
      <c r="V34" s="15" t="s">
        <v>501</v>
      </c>
      <c r="X34" s="15" t="s">
        <v>534</v>
      </c>
      <c r="Z34" s="15" t="s">
        <v>561</v>
      </c>
    </row>
    <row r="35" spans="1:26" x14ac:dyDescent="0.25">
      <c r="B35" s="46" t="s">
        <v>29</v>
      </c>
      <c r="D35" s="15" t="s">
        <v>132</v>
      </c>
      <c r="E35">
        <v>4</v>
      </c>
      <c r="F35" s="15" t="s">
        <v>217</v>
      </c>
      <c r="H35" s="15" t="s">
        <v>242</v>
      </c>
      <c r="J35" s="15" t="s">
        <v>302</v>
      </c>
      <c r="L35" s="15" t="s">
        <v>332</v>
      </c>
      <c r="N35" s="46" t="s">
        <v>384</v>
      </c>
      <c r="O35">
        <v>8</v>
      </c>
      <c r="P35" s="15" t="s">
        <v>411</v>
      </c>
      <c r="Q35">
        <v>4</v>
      </c>
      <c r="R35" s="15" t="s">
        <v>448</v>
      </c>
      <c r="T35" s="15" t="s">
        <v>461</v>
      </c>
      <c r="V35" s="15" t="s">
        <v>492</v>
      </c>
      <c r="X35" s="15" t="s">
        <v>132</v>
      </c>
      <c r="Y35">
        <v>3</v>
      </c>
      <c r="Z35" s="15" t="s">
        <v>561</v>
      </c>
    </row>
    <row r="36" spans="1:26" x14ac:dyDescent="0.25">
      <c r="B36" s="46" t="s">
        <v>29</v>
      </c>
      <c r="C36">
        <v>6</v>
      </c>
      <c r="D36" s="15" t="s">
        <v>132</v>
      </c>
      <c r="F36" s="15" t="s">
        <v>55</v>
      </c>
      <c r="G36">
        <v>8</v>
      </c>
      <c r="H36" s="15" t="s">
        <v>242</v>
      </c>
      <c r="J36" s="15" t="s">
        <v>55</v>
      </c>
      <c r="L36" s="15" t="s">
        <v>332</v>
      </c>
      <c r="N36" s="46" t="s">
        <v>384</v>
      </c>
      <c r="P36" s="15" t="s">
        <v>401</v>
      </c>
      <c r="R36" s="15" t="s">
        <v>445</v>
      </c>
      <c r="T36" s="15" t="s">
        <v>461</v>
      </c>
      <c r="V36" s="15" t="s">
        <v>492</v>
      </c>
      <c r="X36" s="15" t="s">
        <v>441</v>
      </c>
      <c r="Z36" s="15" t="s">
        <v>559</v>
      </c>
    </row>
    <row r="37" spans="1:26" x14ac:dyDescent="0.25">
      <c r="B37" s="46" t="s">
        <v>29</v>
      </c>
      <c r="D37" s="15" t="s">
        <v>148</v>
      </c>
      <c r="F37" s="15" t="s">
        <v>55</v>
      </c>
      <c r="H37" s="15" t="s">
        <v>55</v>
      </c>
      <c r="J37" s="15" t="s">
        <v>294</v>
      </c>
      <c r="L37" s="15" t="s">
        <v>332</v>
      </c>
      <c r="N37" s="46" t="s">
        <v>378</v>
      </c>
      <c r="P37" s="15" t="s">
        <v>401</v>
      </c>
      <c r="R37" s="15" t="s">
        <v>445</v>
      </c>
      <c r="T37" s="15" t="s">
        <v>461</v>
      </c>
      <c r="V37" s="15" t="s">
        <v>498</v>
      </c>
      <c r="X37" s="15" t="s">
        <v>244</v>
      </c>
      <c r="Z37" s="15" t="s">
        <v>569</v>
      </c>
    </row>
    <row r="38" spans="1:26" x14ac:dyDescent="0.25">
      <c r="A38">
        <v>9</v>
      </c>
      <c r="B38" s="46" t="s">
        <v>29</v>
      </c>
      <c r="D38" s="15" t="s">
        <v>148</v>
      </c>
      <c r="F38" s="15" t="s">
        <v>193</v>
      </c>
      <c r="H38" s="15" t="s">
        <v>244</v>
      </c>
      <c r="J38" s="15" t="s">
        <v>294</v>
      </c>
      <c r="L38" s="15" t="s">
        <v>332</v>
      </c>
      <c r="N38" s="46" t="s">
        <v>378</v>
      </c>
      <c r="P38" s="15" t="s">
        <v>401</v>
      </c>
      <c r="R38" s="15" t="s">
        <v>445</v>
      </c>
      <c r="S38">
        <v>6</v>
      </c>
      <c r="T38" s="15" t="s">
        <v>461</v>
      </c>
      <c r="V38" s="15" t="s">
        <v>498</v>
      </c>
      <c r="X38" s="15" t="s">
        <v>244</v>
      </c>
      <c r="Z38" s="15" t="s">
        <v>204</v>
      </c>
    </row>
    <row r="39" spans="1:26" x14ac:dyDescent="0.25">
      <c r="B39" s="46" t="s">
        <v>42</v>
      </c>
      <c r="D39" s="15" t="s">
        <v>148</v>
      </c>
      <c r="F39" s="15" t="s">
        <v>204</v>
      </c>
      <c r="H39" s="15" t="s">
        <v>244</v>
      </c>
      <c r="J39" s="15" t="s">
        <v>294</v>
      </c>
      <c r="L39" s="15" t="s">
        <v>332</v>
      </c>
      <c r="N39" s="46" t="s">
        <v>378</v>
      </c>
      <c r="P39" s="15" t="s">
        <v>401</v>
      </c>
      <c r="R39" s="15" t="s">
        <v>431</v>
      </c>
      <c r="T39" s="15" t="s">
        <v>467</v>
      </c>
      <c r="V39" s="15" t="s">
        <v>485</v>
      </c>
      <c r="X39" s="15" t="s">
        <v>244</v>
      </c>
      <c r="Z39" s="15" t="s">
        <v>313</v>
      </c>
    </row>
    <row r="40" spans="1:26" x14ac:dyDescent="0.25">
      <c r="B40" s="46" t="s">
        <v>55</v>
      </c>
      <c r="D40" s="15" t="s">
        <v>148</v>
      </c>
      <c r="F40" s="15" t="s">
        <v>204</v>
      </c>
      <c r="H40" s="15" t="s">
        <v>244</v>
      </c>
      <c r="J40" s="15" t="s">
        <v>294</v>
      </c>
      <c r="K40">
        <v>13</v>
      </c>
      <c r="L40" s="15" t="s">
        <v>332</v>
      </c>
      <c r="N40" s="46" t="s">
        <v>378</v>
      </c>
      <c r="P40" s="15" t="s">
        <v>204</v>
      </c>
      <c r="R40" s="15" t="s">
        <v>204</v>
      </c>
      <c r="T40" s="15" t="s">
        <v>467</v>
      </c>
      <c r="V40" s="15" t="s">
        <v>504</v>
      </c>
      <c r="X40" s="15" t="s">
        <v>244</v>
      </c>
    </row>
    <row r="41" spans="1:26" x14ac:dyDescent="0.25">
      <c r="B41" s="46" t="s">
        <v>55</v>
      </c>
      <c r="D41" s="15" t="s">
        <v>142</v>
      </c>
      <c r="F41" s="15" t="s">
        <v>206</v>
      </c>
      <c r="H41" s="15" t="s">
        <v>244</v>
      </c>
      <c r="I41">
        <v>5</v>
      </c>
      <c r="J41" s="15" t="s">
        <v>294</v>
      </c>
      <c r="L41" s="15" t="s">
        <v>328</v>
      </c>
      <c r="M41">
        <v>5</v>
      </c>
      <c r="N41" s="46" t="s">
        <v>378</v>
      </c>
      <c r="P41" s="15" t="s">
        <v>204</v>
      </c>
      <c r="R41" s="15" t="s">
        <v>206</v>
      </c>
      <c r="T41" s="15" t="s">
        <v>467</v>
      </c>
      <c r="V41" s="15" t="s">
        <v>504</v>
      </c>
      <c r="X41" s="15" t="s">
        <v>244</v>
      </c>
    </row>
    <row r="42" spans="1:26" x14ac:dyDescent="0.25">
      <c r="B42" s="46" t="s">
        <v>55</v>
      </c>
      <c r="D42" s="15" t="s">
        <v>142</v>
      </c>
      <c r="F42" s="15" t="s">
        <v>207</v>
      </c>
      <c r="H42" s="15" t="s">
        <v>244</v>
      </c>
      <c r="J42" s="15" t="s">
        <v>204</v>
      </c>
      <c r="L42" s="15" t="s">
        <v>328</v>
      </c>
      <c r="N42" s="46" t="s">
        <v>313</v>
      </c>
      <c r="P42" s="15" t="s">
        <v>260</v>
      </c>
      <c r="R42" s="15" t="s">
        <v>206</v>
      </c>
      <c r="T42" s="15" t="s">
        <v>244</v>
      </c>
      <c r="V42" s="15" t="s">
        <v>504</v>
      </c>
      <c r="W42">
        <v>6</v>
      </c>
      <c r="X42" s="15" t="s">
        <v>244</v>
      </c>
    </row>
    <row r="43" spans="1:26" x14ac:dyDescent="0.25">
      <c r="B43" s="46" t="s">
        <v>43</v>
      </c>
      <c r="D43" s="15" t="s">
        <v>142</v>
      </c>
      <c r="F43" s="15" t="s">
        <v>207</v>
      </c>
      <c r="H43" s="15" t="s">
        <v>244</v>
      </c>
      <c r="J43" s="15" t="s">
        <v>284</v>
      </c>
      <c r="L43" s="15" t="s">
        <v>328</v>
      </c>
      <c r="N43" s="46" t="s">
        <v>336</v>
      </c>
      <c r="P43" s="15" t="s">
        <v>260</v>
      </c>
      <c r="R43" s="15" t="s">
        <v>206</v>
      </c>
      <c r="T43" s="15" t="s">
        <v>244</v>
      </c>
      <c r="V43" s="15" t="s">
        <v>499</v>
      </c>
      <c r="X43" s="15" t="s">
        <v>513</v>
      </c>
    </row>
    <row r="44" spans="1:26" x14ac:dyDescent="0.25">
      <c r="B44" s="46" t="s">
        <v>43</v>
      </c>
      <c r="D44" s="15" t="s">
        <v>142</v>
      </c>
      <c r="F44" s="15" t="s">
        <v>207</v>
      </c>
      <c r="H44" s="15" t="s">
        <v>244</v>
      </c>
      <c r="J44" s="15" t="s">
        <v>280</v>
      </c>
      <c r="L44" s="15" t="s">
        <v>333</v>
      </c>
      <c r="N44" s="46" t="s">
        <v>336</v>
      </c>
      <c r="P44" s="15" t="s">
        <v>260</v>
      </c>
      <c r="R44" s="15" t="s">
        <v>247</v>
      </c>
      <c r="T44" s="15" t="s">
        <v>244</v>
      </c>
      <c r="X44" s="15" t="s">
        <v>519</v>
      </c>
    </row>
    <row r="45" spans="1:26" x14ac:dyDescent="0.25">
      <c r="B45" s="46" t="s">
        <v>30</v>
      </c>
      <c r="D45" s="15" t="s">
        <v>147</v>
      </c>
      <c r="F45" s="15" t="s">
        <v>152</v>
      </c>
      <c r="G45">
        <v>8</v>
      </c>
      <c r="H45" s="15" t="s">
        <v>244</v>
      </c>
      <c r="J45" s="15" t="s">
        <v>280</v>
      </c>
      <c r="L45" s="15" t="s">
        <v>333</v>
      </c>
      <c r="N45" s="46" t="s">
        <v>336</v>
      </c>
      <c r="P45" s="15" t="s">
        <v>260</v>
      </c>
      <c r="R45" s="15" t="s">
        <v>433</v>
      </c>
      <c r="T45" s="15" t="s">
        <v>260</v>
      </c>
      <c r="X45" s="15" t="s">
        <v>158</v>
      </c>
    </row>
    <row r="46" spans="1:26" x14ac:dyDescent="0.25">
      <c r="F46" s="15" t="s">
        <v>202</v>
      </c>
      <c r="H46" s="15" t="s">
        <v>204</v>
      </c>
      <c r="J46" s="15" t="s">
        <v>290</v>
      </c>
      <c r="L46" s="15" t="s">
        <v>337</v>
      </c>
    </row>
    <row r="47" spans="1:26" x14ac:dyDescent="0.25">
      <c r="F47" s="15" t="s">
        <v>208</v>
      </c>
      <c r="H47" s="15" t="s">
        <v>260</v>
      </c>
      <c r="J47" s="15" t="s">
        <v>290</v>
      </c>
      <c r="L47" s="15" t="s">
        <v>336</v>
      </c>
    </row>
  </sheetData>
  <sortState ref="AH2:AH25">
    <sortCondition ref="AH2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1"/>
  <sheetViews>
    <sheetView zoomScaleNormal="100" workbookViewId="0">
      <selection activeCell="F1" sqref="F1"/>
    </sheetView>
  </sheetViews>
  <sheetFormatPr defaultRowHeight="12.75" x14ac:dyDescent="0.2"/>
  <cols>
    <col min="1" max="1" width="16.7109375" style="28" customWidth="1"/>
    <col min="2" max="2" width="6.85546875" style="9" bestFit="1" customWidth="1"/>
    <col min="3" max="3" width="5.140625" style="9" bestFit="1" customWidth="1"/>
    <col min="4" max="4" width="8.5703125" style="9" bestFit="1" customWidth="1"/>
    <col min="5" max="5" width="9.5703125" style="9" bestFit="1" customWidth="1"/>
    <col min="6" max="6" width="10.85546875" style="9" bestFit="1" customWidth="1"/>
    <col min="7" max="8" width="10.140625" style="9" bestFit="1" customWidth="1"/>
    <col min="9" max="9" width="11.140625" style="9" bestFit="1" customWidth="1"/>
    <col min="10" max="10" width="10.42578125" style="9" bestFit="1" customWidth="1"/>
    <col min="11" max="11" width="8.7109375" style="9" bestFit="1" customWidth="1"/>
    <col min="12" max="12" width="5.5703125" style="9" bestFit="1" customWidth="1"/>
    <col min="13" max="13" width="5.140625" style="9" bestFit="1" customWidth="1"/>
    <col min="14" max="14" width="9.7109375" style="9" bestFit="1" customWidth="1"/>
    <col min="15" max="15" width="9.5703125" style="9" bestFit="1" customWidth="1"/>
    <col min="16" max="16" width="10.42578125" style="9" bestFit="1" customWidth="1"/>
    <col min="17" max="17" width="3.85546875" style="9" bestFit="1" customWidth="1"/>
    <col min="18" max="18" width="9.42578125" style="9" bestFit="1" customWidth="1"/>
    <col min="19" max="19" width="10" style="9" bestFit="1" customWidth="1"/>
    <col min="20" max="20" width="8.85546875" style="9" bestFit="1" customWidth="1"/>
    <col min="21" max="21" width="7.42578125" style="9" bestFit="1" customWidth="1"/>
    <col min="22" max="22" width="4.140625" style="9" bestFit="1" customWidth="1"/>
    <col min="23" max="23" width="11.140625" style="9" bestFit="1" customWidth="1"/>
    <col min="24" max="24" width="9.42578125" style="9" bestFit="1" customWidth="1"/>
    <col min="25" max="25" width="10.7109375" style="9" bestFit="1" customWidth="1"/>
    <col min="26" max="26" width="9.5703125" style="9" bestFit="1" customWidth="1"/>
    <col min="27" max="27" width="9.85546875" style="9" bestFit="1" customWidth="1"/>
    <col min="28" max="28" width="2.7109375" style="9" customWidth="1"/>
    <col min="29" max="30" width="11.140625" style="9" bestFit="1" customWidth="1"/>
    <col min="31" max="31" width="2.7109375" style="9" customWidth="1"/>
    <col min="32" max="35" width="2" style="9" bestFit="1" customWidth="1"/>
    <col min="36" max="36" width="4" style="9" bestFit="1" customWidth="1"/>
    <col min="37" max="55" width="2" style="9" bestFit="1" customWidth="1"/>
    <col min="56" max="56" width="2.7109375" style="9" customWidth="1"/>
    <col min="57" max="58" width="4.7109375" style="9" bestFit="1" customWidth="1"/>
    <col min="59" max="59" width="2.7109375" style="10" customWidth="1"/>
    <col min="60" max="60" width="11.140625" style="10" bestFit="1" customWidth="1"/>
    <col min="61" max="61" width="3" style="10" bestFit="1" customWidth="1"/>
    <col min="62" max="62" width="1.7109375" style="10" customWidth="1"/>
    <col min="63" max="63" width="10.42578125" style="10" bestFit="1" customWidth="1"/>
    <col min="64" max="64" width="3" style="10" bestFit="1" customWidth="1"/>
    <col min="65" max="65" width="1.7109375" style="10" customWidth="1"/>
    <col min="66" max="66" width="11.140625" style="10" bestFit="1" customWidth="1"/>
    <col min="67" max="67" width="3" style="10" bestFit="1" customWidth="1"/>
    <col min="68" max="68" width="1.7109375" style="10" customWidth="1"/>
    <col min="69" max="69" width="10.7109375" style="10" bestFit="1" customWidth="1"/>
    <col min="70" max="70" width="3" style="10" bestFit="1" customWidth="1"/>
    <col min="71" max="16384" width="9.140625" style="10"/>
  </cols>
  <sheetData>
    <row r="1" spans="1:70" ht="15" x14ac:dyDescent="0.25">
      <c r="A1" s="29" t="s">
        <v>25</v>
      </c>
      <c r="B1" s="8"/>
    </row>
    <row r="2" spans="1:70" ht="13.5" thickBot="1" x14ac:dyDescent="0.25">
      <c r="A2" s="8"/>
      <c r="B2" s="8" t="s">
        <v>20</v>
      </c>
      <c r="C2" s="8" t="s">
        <v>21</v>
      </c>
      <c r="AC2" s="8" t="s">
        <v>21</v>
      </c>
    </row>
    <row r="3" spans="1:70" x14ac:dyDescent="0.2">
      <c r="A3" s="11" t="s">
        <v>1</v>
      </c>
      <c r="B3" s="12">
        <f t="shared" ref="B3:B24" si="0">SUM(AF3:BC3)</f>
        <v>15.5</v>
      </c>
      <c r="C3" s="13">
        <f t="shared" ref="C3:C23" si="1">COUNT(BE3:BF3)</f>
        <v>1</v>
      </c>
      <c r="D3" s="14" t="s">
        <v>28</v>
      </c>
      <c r="E3" s="14" t="s">
        <v>29</v>
      </c>
      <c r="F3" s="14" t="s">
        <v>30</v>
      </c>
      <c r="G3" s="14" t="s">
        <v>31</v>
      </c>
      <c r="H3" s="61" t="s">
        <v>32</v>
      </c>
      <c r="I3" s="14" t="s">
        <v>33</v>
      </c>
      <c r="J3" s="14" t="s">
        <v>34</v>
      </c>
      <c r="K3" s="14" t="s">
        <v>35</v>
      </c>
      <c r="L3" s="14" t="s">
        <v>36</v>
      </c>
      <c r="M3" s="14" t="s">
        <v>37</v>
      </c>
      <c r="N3" s="14" t="s">
        <v>38</v>
      </c>
      <c r="O3" s="14" t="s">
        <v>39</v>
      </c>
      <c r="P3" s="14" t="s">
        <v>40</v>
      </c>
      <c r="Q3" s="14" t="s">
        <v>41</v>
      </c>
      <c r="R3" s="14" t="s">
        <v>42</v>
      </c>
      <c r="S3" s="14" t="s">
        <v>43</v>
      </c>
      <c r="T3" s="14" t="s">
        <v>44</v>
      </c>
      <c r="U3" s="14" t="s">
        <v>45</v>
      </c>
      <c r="V3" s="14" t="s">
        <v>46</v>
      </c>
      <c r="W3" s="14" t="s">
        <v>47</v>
      </c>
      <c r="X3" s="14" t="s">
        <v>48</v>
      </c>
      <c r="Y3" s="14" t="s">
        <v>49</v>
      </c>
      <c r="Z3" s="14" t="s">
        <v>50</v>
      </c>
      <c r="AA3" s="14" t="s">
        <v>51</v>
      </c>
      <c r="AC3" s="60" t="s">
        <v>29</v>
      </c>
      <c r="AD3" s="15" t="s">
        <v>45</v>
      </c>
      <c r="AF3" s="9">
        <f t="shared" ref="AF3:AF24" si="2">IF(D3=$D$26,1,0)</f>
        <v>1</v>
      </c>
      <c r="AG3" s="9">
        <f t="shared" ref="AG3:AG24" si="3">IF(E3=$E$26,1,0)</f>
        <v>0</v>
      </c>
      <c r="AH3" s="9">
        <f t="shared" ref="AH3:AH24" si="4">IF(F3=$F$26,1,0)</f>
        <v>0</v>
      </c>
      <c r="AI3" s="9">
        <f t="shared" ref="AI3:AI24" si="5">IF(G3=$G$26,1,0)</f>
        <v>0</v>
      </c>
      <c r="AJ3" s="62">
        <v>0.5</v>
      </c>
      <c r="AK3" s="9">
        <f t="shared" ref="AK3:AK24" si="6">IF(I3=$I$26,1,0)</f>
        <v>0</v>
      </c>
      <c r="AL3" s="9">
        <f t="shared" ref="AL3:AL24" si="7">IF(J3=$J$26,1,0)</f>
        <v>0</v>
      </c>
      <c r="AM3" s="9">
        <f t="shared" ref="AM3:AM24" si="8">IF(K3=$K$26,1,0)</f>
        <v>1</v>
      </c>
      <c r="AN3" s="9">
        <f t="shared" ref="AN3:AN24" si="9">IF(L3=$L$26,1,0)</f>
        <v>1</v>
      </c>
      <c r="AO3" s="9">
        <f t="shared" ref="AO3:AO24" si="10">IF(M3=$M$26,1,0)</f>
        <v>1</v>
      </c>
      <c r="AP3" s="9">
        <f t="shared" ref="AP3:AP24" si="11">IF(N3=$N$26,1,0)</f>
        <v>0</v>
      </c>
      <c r="AQ3" s="9">
        <f t="shared" ref="AQ3:AQ24" si="12">IF(O3=$O$26,1,0)</f>
        <v>1</v>
      </c>
      <c r="AR3" s="9">
        <f t="shared" ref="AR3:AR24" si="13">IF(P3=$P$26,1,0)</f>
        <v>0</v>
      </c>
      <c r="AS3" s="9">
        <f t="shared" ref="AS3:AS24" si="14">IF(Q3=$Q$26,1,0)</f>
        <v>1</v>
      </c>
      <c r="AT3" s="9">
        <f t="shared" ref="AT3:AT24" si="15">IF(R3=$R$26,1,0)</f>
        <v>1</v>
      </c>
      <c r="AU3" s="9">
        <f t="shared" ref="AU3:AU24" si="16">IF(S3=$S$26,1,0)</f>
        <v>1</v>
      </c>
      <c r="AV3" s="9">
        <f t="shared" ref="AV3:AV24" si="17">IF(T3=$T$26,1,0)</f>
        <v>1</v>
      </c>
      <c r="AW3" s="9">
        <f t="shared" ref="AW3:AW23" si="18">IF(U3=$U$26,1,0)</f>
        <v>1</v>
      </c>
      <c r="AX3" s="9">
        <f t="shared" ref="AX3:AX23" si="19">IF(V3=$V$26,1,0)</f>
        <v>1</v>
      </c>
      <c r="AY3" s="9">
        <f t="shared" ref="AY3:AY23" si="20">IF(W3=$W$26,1,0)</f>
        <v>1</v>
      </c>
      <c r="AZ3" s="9">
        <f t="shared" ref="AZ3:AZ23" si="21">IF(X3=$X$26,1,0)</f>
        <v>1</v>
      </c>
      <c r="BA3" s="9">
        <f t="shared" ref="BA3:BA23" si="22">IF(Y3=$Y$26,1,0)</f>
        <v>0</v>
      </c>
      <c r="BB3" s="9">
        <f t="shared" ref="BB3:BB23" si="23">IF(Z3=$Z$26,1,0)</f>
        <v>1</v>
      </c>
      <c r="BC3" s="9">
        <f t="shared" ref="BC3:BC23" si="24">IF(AA3=$AA$26,1,0)</f>
        <v>1</v>
      </c>
      <c r="BE3" s="9" t="e">
        <f t="shared" ref="BE3:BE13" si="25">HLOOKUP(AC3,$D$26:$AA$27,2,FALSE)</f>
        <v>#N/A</v>
      </c>
      <c r="BF3" s="9">
        <f t="shared" ref="BF3:BF13" si="26">HLOOKUP(AD3,$D$26:$AA$27,2,FALSE)</f>
        <v>1</v>
      </c>
      <c r="BH3" s="55" t="s">
        <v>62</v>
      </c>
      <c r="BI3" s="16">
        <v>6</v>
      </c>
      <c r="BK3" s="53" t="s">
        <v>59</v>
      </c>
      <c r="BL3" s="16">
        <v>14</v>
      </c>
      <c r="BN3" s="53" t="s">
        <v>67</v>
      </c>
      <c r="BO3" s="16">
        <v>30</v>
      </c>
      <c r="BQ3" s="24" t="s">
        <v>49</v>
      </c>
      <c r="BR3" s="16">
        <v>34</v>
      </c>
    </row>
    <row r="4" spans="1:70" x14ac:dyDescent="0.2">
      <c r="A4" s="17" t="s">
        <v>2</v>
      </c>
      <c r="B4" s="18">
        <f t="shared" si="0"/>
        <v>12.5</v>
      </c>
      <c r="C4" s="19">
        <f t="shared" si="1"/>
        <v>1</v>
      </c>
      <c r="D4" s="14" t="s">
        <v>28</v>
      </c>
      <c r="E4" s="14" t="s">
        <v>29</v>
      </c>
      <c r="F4" s="14" t="s">
        <v>52</v>
      </c>
      <c r="G4" s="14" t="s">
        <v>31</v>
      </c>
      <c r="H4" s="61" t="s">
        <v>53</v>
      </c>
      <c r="I4" s="14" t="s">
        <v>33</v>
      </c>
      <c r="J4" s="14" t="s">
        <v>34</v>
      </c>
      <c r="K4" s="14" t="s">
        <v>35</v>
      </c>
      <c r="L4" s="14" t="s">
        <v>36</v>
      </c>
      <c r="M4" s="14" t="s">
        <v>37</v>
      </c>
      <c r="N4" s="14" t="s">
        <v>38</v>
      </c>
      <c r="O4" s="14" t="s">
        <v>39</v>
      </c>
      <c r="P4" s="14" t="s">
        <v>40</v>
      </c>
      <c r="Q4" s="14" t="s">
        <v>41</v>
      </c>
      <c r="R4" s="14" t="s">
        <v>42</v>
      </c>
      <c r="S4" s="14" t="s">
        <v>54</v>
      </c>
      <c r="T4" s="14" t="s">
        <v>44</v>
      </c>
      <c r="U4" s="14" t="s">
        <v>55</v>
      </c>
      <c r="V4" s="14" t="s">
        <v>46</v>
      </c>
      <c r="W4" s="14" t="s">
        <v>56</v>
      </c>
      <c r="X4" s="14" t="s">
        <v>57</v>
      </c>
      <c r="Y4" s="14" t="s">
        <v>49</v>
      </c>
      <c r="Z4" s="14" t="s">
        <v>50</v>
      </c>
      <c r="AA4" s="14" t="s">
        <v>51</v>
      </c>
      <c r="AC4" s="60" t="s">
        <v>29</v>
      </c>
      <c r="AD4" s="15" t="s">
        <v>51</v>
      </c>
      <c r="AF4" s="9">
        <f t="shared" si="2"/>
        <v>1</v>
      </c>
      <c r="AG4" s="9">
        <f t="shared" si="3"/>
        <v>0</v>
      </c>
      <c r="AH4" s="9">
        <f t="shared" si="4"/>
        <v>1</v>
      </c>
      <c r="AI4" s="9">
        <f t="shared" si="5"/>
        <v>0</v>
      </c>
      <c r="AJ4" s="62">
        <v>0.5</v>
      </c>
      <c r="AK4" s="9">
        <f t="shared" si="6"/>
        <v>0</v>
      </c>
      <c r="AL4" s="9">
        <f t="shared" si="7"/>
        <v>0</v>
      </c>
      <c r="AM4" s="9">
        <f t="shared" si="8"/>
        <v>1</v>
      </c>
      <c r="AN4" s="9">
        <f t="shared" si="9"/>
        <v>1</v>
      </c>
      <c r="AO4" s="9">
        <f t="shared" si="10"/>
        <v>1</v>
      </c>
      <c r="AP4" s="9">
        <f t="shared" si="11"/>
        <v>0</v>
      </c>
      <c r="AQ4" s="9">
        <f t="shared" si="12"/>
        <v>1</v>
      </c>
      <c r="AR4" s="9">
        <f t="shared" si="13"/>
        <v>0</v>
      </c>
      <c r="AS4" s="9">
        <f t="shared" si="14"/>
        <v>1</v>
      </c>
      <c r="AT4" s="9">
        <f t="shared" si="15"/>
        <v>1</v>
      </c>
      <c r="AU4" s="9">
        <f t="shared" si="16"/>
        <v>0</v>
      </c>
      <c r="AV4" s="9">
        <f t="shared" si="17"/>
        <v>1</v>
      </c>
      <c r="AW4" s="9">
        <f t="shared" si="18"/>
        <v>0</v>
      </c>
      <c r="AX4" s="9">
        <f t="shared" si="19"/>
        <v>1</v>
      </c>
      <c r="AY4" s="9">
        <f t="shared" si="20"/>
        <v>0</v>
      </c>
      <c r="AZ4" s="9">
        <f t="shared" si="21"/>
        <v>0</v>
      </c>
      <c r="BA4" s="9">
        <f t="shared" si="22"/>
        <v>0</v>
      </c>
      <c r="BB4" s="9">
        <f t="shared" si="23"/>
        <v>1</v>
      </c>
      <c r="BC4" s="9">
        <f t="shared" si="24"/>
        <v>1</v>
      </c>
      <c r="BE4" s="9" t="e">
        <f t="shared" si="25"/>
        <v>#N/A</v>
      </c>
      <c r="BF4" s="9">
        <f t="shared" si="26"/>
        <v>1</v>
      </c>
      <c r="BH4" s="48" t="s">
        <v>28</v>
      </c>
      <c r="BI4" s="20">
        <v>69</v>
      </c>
      <c r="BK4" s="49" t="s">
        <v>35</v>
      </c>
      <c r="BL4" s="20">
        <v>51</v>
      </c>
      <c r="BN4" s="49" t="s">
        <v>42</v>
      </c>
      <c r="BO4" s="20">
        <v>59</v>
      </c>
      <c r="BQ4" s="49" t="s">
        <v>71</v>
      </c>
      <c r="BR4" s="20">
        <v>16</v>
      </c>
    </row>
    <row r="5" spans="1:70" x14ac:dyDescent="0.2">
      <c r="A5" s="17" t="s">
        <v>3</v>
      </c>
      <c r="B5" s="18">
        <f t="shared" si="0"/>
        <v>13.5</v>
      </c>
      <c r="C5" s="19">
        <f t="shared" si="1"/>
        <v>2</v>
      </c>
      <c r="D5" s="14" t="s">
        <v>28</v>
      </c>
      <c r="E5" s="14" t="s">
        <v>29</v>
      </c>
      <c r="F5" s="14" t="s">
        <v>30</v>
      </c>
      <c r="G5" s="14" t="s">
        <v>31</v>
      </c>
      <c r="H5" s="61" t="s">
        <v>32</v>
      </c>
      <c r="I5" s="14" t="s">
        <v>58</v>
      </c>
      <c r="J5" s="14" t="s">
        <v>34</v>
      </c>
      <c r="K5" s="14" t="s">
        <v>59</v>
      </c>
      <c r="L5" s="14" t="s">
        <v>36</v>
      </c>
      <c r="M5" s="14" t="s">
        <v>37</v>
      </c>
      <c r="N5" s="14" t="s">
        <v>38</v>
      </c>
      <c r="O5" s="14" t="s">
        <v>60</v>
      </c>
      <c r="P5" s="14" t="s">
        <v>61</v>
      </c>
      <c r="Q5" s="14" t="s">
        <v>41</v>
      </c>
      <c r="R5" s="14" t="s">
        <v>42</v>
      </c>
      <c r="S5" s="14" t="s">
        <v>43</v>
      </c>
      <c r="T5" s="14" t="s">
        <v>44</v>
      </c>
      <c r="U5" s="14" t="s">
        <v>55</v>
      </c>
      <c r="V5" s="14" t="s">
        <v>46</v>
      </c>
      <c r="W5" s="14" t="s">
        <v>56</v>
      </c>
      <c r="X5" s="14" t="s">
        <v>48</v>
      </c>
      <c r="Y5" s="14" t="s">
        <v>49</v>
      </c>
      <c r="Z5" s="14" t="s">
        <v>50</v>
      </c>
      <c r="AA5" s="14" t="s">
        <v>51</v>
      </c>
      <c r="AC5" s="15" t="s">
        <v>51</v>
      </c>
      <c r="AD5" s="15" t="s">
        <v>48</v>
      </c>
      <c r="AF5" s="9">
        <f t="shared" si="2"/>
        <v>1</v>
      </c>
      <c r="AG5" s="9">
        <f t="shared" si="3"/>
        <v>0</v>
      </c>
      <c r="AH5" s="9">
        <f t="shared" si="4"/>
        <v>0</v>
      </c>
      <c r="AI5" s="9">
        <f t="shared" si="5"/>
        <v>0</v>
      </c>
      <c r="AJ5" s="62">
        <v>0.5</v>
      </c>
      <c r="AK5" s="9">
        <f t="shared" si="6"/>
        <v>1</v>
      </c>
      <c r="AL5" s="9">
        <f t="shared" si="7"/>
        <v>0</v>
      </c>
      <c r="AM5" s="9">
        <f t="shared" si="8"/>
        <v>0</v>
      </c>
      <c r="AN5" s="9">
        <f t="shared" si="9"/>
        <v>1</v>
      </c>
      <c r="AO5" s="9">
        <f t="shared" si="10"/>
        <v>1</v>
      </c>
      <c r="AP5" s="9">
        <f t="shared" si="11"/>
        <v>0</v>
      </c>
      <c r="AQ5" s="9">
        <f t="shared" si="12"/>
        <v>0</v>
      </c>
      <c r="AR5" s="9">
        <f t="shared" si="13"/>
        <v>1</v>
      </c>
      <c r="AS5" s="9">
        <f t="shared" si="14"/>
        <v>1</v>
      </c>
      <c r="AT5" s="9">
        <f t="shared" si="15"/>
        <v>1</v>
      </c>
      <c r="AU5" s="9">
        <f t="shared" si="16"/>
        <v>1</v>
      </c>
      <c r="AV5" s="9">
        <f t="shared" si="17"/>
        <v>1</v>
      </c>
      <c r="AW5" s="9">
        <f t="shared" si="18"/>
        <v>0</v>
      </c>
      <c r="AX5" s="9">
        <f t="shared" si="19"/>
        <v>1</v>
      </c>
      <c r="AY5" s="9">
        <f t="shared" si="20"/>
        <v>0</v>
      </c>
      <c r="AZ5" s="9">
        <f t="shared" si="21"/>
        <v>1</v>
      </c>
      <c r="BA5" s="9">
        <f t="shared" si="22"/>
        <v>0</v>
      </c>
      <c r="BB5" s="9">
        <f t="shared" si="23"/>
        <v>1</v>
      </c>
      <c r="BC5" s="9">
        <f t="shared" si="24"/>
        <v>1</v>
      </c>
      <c r="BE5" s="9">
        <f t="shared" si="25"/>
        <v>1</v>
      </c>
      <c r="BF5" s="9">
        <f t="shared" si="26"/>
        <v>1</v>
      </c>
      <c r="BH5" s="21">
        <v>-41</v>
      </c>
      <c r="BI5" s="22">
        <f>BI4-BI3</f>
        <v>63</v>
      </c>
      <c r="BK5" s="21">
        <v>-35</v>
      </c>
      <c r="BL5" s="22">
        <f>BL4-BL3</f>
        <v>37</v>
      </c>
      <c r="BN5" s="21">
        <v>-20.5</v>
      </c>
      <c r="BO5" s="22">
        <f>BO4-BO3</f>
        <v>29</v>
      </c>
      <c r="BQ5" s="21">
        <v>-20.5</v>
      </c>
      <c r="BR5" s="22">
        <f>BR3-BR4</f>
        <v>18</v>
      </c>
    </row>
    <row r="6" spans="1:70" x14ac:dyDescent="0.2">
      <c r="A6" s="17" t="s">
        <v>4</v>
      </c>
      <c r="B6" s="18">
        <f t="shared" si="0"/>
        <v>13.5</v>
      </c>
      <c r="C6" s="19">
        <f t="shared" si="1"/>
        <v>2</v>
      </c>
      <c r="D6" s="14" t="s">
        <v>23</v>
      </c>
      <c r="E6" s="14" t="s">
        <v>29</v>
      </c>
      <c r="F6" s="14" t="s">
        <v>52</v>
      </c>
      <c r="G6" s="14" t="s">
        <v>31</v>
      </c>
      <c r="H6" s="61" t="s">
        <v>32</v>
      </c>
      <c r="I6" s="14" t="s">
        <v>33</v>
      </c>
      <c r="J6" s="14" t="s">
        <v>34</v>
      </c>
      <c r="K6" s="14" t="s">
        <v>35</v>
      </c>
      <c r="L6" s="14" t="s">
        <v>63</v>
      </c>
      <c r="M6" s="14" t="s">
        <v>37</v>
      </c>
      <c r="N6" s="14" t="s">
        <v>38</v>
      </c>
      <c r="O6" s="14" t="s">
        <v>60</v>
      </c>
      <c r="P6" s="14" t="s">
        <v>40</v>
      </c>
      <c r="Q6" s="14" t="s">
        <v>41</v>
      </c>
      <c r="R6" s="14" t="s">
        <v>42</v>
      </c>
      <c r="S6" s="14" t="s">
        <v>43</v>
      </c>
      <c r="T6" s="14" t="s">
        <v>44</v>
      </c>
      <c r="U6" s="14" t="s">
        <v>45</v>
      </c>
      <c r="V6" s="14" t="s">
        <v>46</v>
      </c>
      <c r="W6" s="14" t="s">
        <v>47</v>
      </c>
      <c r="X6" s="14" t="s">
        <v>48</v>
      </c>
      <c r="Y6" s="14" t="s">
        <v>49</v>
      </c>
      <c r="Z6" s="14" t="s">
        <v>50</v>
      </c>
      <c r="AA6" s="14" t="s">
        <v>51</v>
      </c>
      <c r="AC6" s="15" t="s">
        <v>51</v>
      </c>
      <c r="AD6" s="15" t="s">
        <v>47</v>
      </c>
      <c r="AF6" s="9">
        <f t="shared" si="2"/>
        <v>0</v>
      </c>
      <c r="AG6" s="9">
        <f t="shared" si="3"/>
        <v>0</v>
      </c>
      <c r="AH6" s="9">
        <f t="shared" si="4"/>
        <v>1</v>
      </c>
      <c r="AI6" s="9">
        <f t="shared" si="5"/>
        <v>0</v>
      </c>
      <c r="AJ6" s="62">
        <v>0.5</v>
      </c>
      <c r="AK6" s="9">
        <f t="shared" si="6"/>
        <v>0</v>
      </c>
      <c r="AL6" s="9">
        <f t="shared" si="7"/>
        <v>0</v>
      </c>
      <c r="AM6" s="9">
        <f t="shared" si="8"/>
        <v>1</v>
      </c>
      <c r="AN6" s="9">
        <f t="shared" si="9"/>
        <v>0</v>
      </c>
      <c r="AO6" s="9">
        <f t="shared" si="10"/>
        <v>1</v>
      </c>
      <c r="AP6" s="9">
        <f t="shared" si="11"/>
        <v>0</v>
      </c>
      <c r="AQ6" s="9">
        <f t="shared" si="12"/>
        <v>0</v>
      </c>
      <c r="AR6" s="9">
        <f t="shared" si="13"/>
        <v>0</v>
      </c>
      <c r="AS6" s="9">
        <f t="shared" si="14"/>
        <v>1</v>
      </c>
      <c r="AT6" s="9">
        <f t="shared" si="15"/>
        <v>1</v>
      </c>
      <c r="AU6" s="9">
        <f t="shared" si="16"/>
        <v>1</v>
      </c>
      <c r="AV6" s="9">
        <f t="shared" si="17"/>
        <v>1</v>
      </c>
      <c r="AW6" s="9">
        <f t="shared" si="18"/>
        <v>1</v>
      </c>
      <c r="AX6" s="9">
        <f t="shared" si="19"/>
        <v>1</v>
      </c>
      <c r="AY6" s="9">
        <f t="shared" si="20"/>
        <v>1</v>
      </c>
      <c r="AZ6" s="9">
        <f t="shared" si="21"/>
        <v>1</v>
      </c>
      <c r="BA6" s="9">
        <f t="shared" si="22"/>
        <v>0</v>
      </c>
      <c r="BB6" s="9">
        <f t="shared" si="23"/>
        <v>1</v>
      </c>
      <c r="BC6" s="9">
        <f t="shared" si="24"/>
        <v>1</v>
      </c>
      <c r="BE6" s="9">
        <f t="shared" si="25"/>
        <v>1</v>
      </c>
      <c r="BF6" s="9">
        <f t="shared" si="26"/>
        <v>1</v>
      </c>
      <c r="BH6" s="53" t="s">
        <v>29</v>
      </c>
      <c r="BI6" s="16">
        <v>23</v>
      </c>
      <c r="BK6" s="53" t="s">
        <v>63</v>
      </c>
      <c r="BL6" s="16">
        <v>3</v>
      </c>
      <c r="BN6" s="53" t="s">
        <v>54</v>
      </c>
      <c r="BO6" s="16">
        <v>17</v>
      </c>
      <c r="BQ6" s="24" t="s">
        <v>68</v>
      </c>
      <c r="BR6" s="16">
        <v>6</v>
      </c>
    </row>
    <row r="7" spans="1:70" x14ac:dyDescent="0.2">
      <c r="A7" s="17" t="s">
        <v>5</v>
      </c>
      <c r="B7" s="18">
        <f t="shared" si="0"/>
        <v>14.5</v>
      </c>
      <c r="C7" s="19">
        <f t="shared" si="1"/>
        <v>1</v>
      </c>
      <c r="D7" s="14" t="s">
        <v>28</v>
      </c>
      <c r="E7" s="14" t="s">
        <v>29</v>
      </c>
      <c r="F7" s="14" t="s">
        <v>52</v>
      </c>
      <c r="G7" s="14" t="s">
        <v>31</v>
      </c>
      <c r="H7" s="61" t="s">
        <v>32</v>
      </c>
      <c r="I7" s="14" t="s">
        <v>33</v>
      </c>
      <c r="J7" s="14" t="s">
        <v>64</v>
      </c>
      <c r="K7" s="14" t="s">
        <v>59</v>
      </c>
      <c r="L7" s="14" t="s">
        <v>36</v>
      </c>
      <c r="M7" s="14" t="s">
        <v>37</v>
      </c>
      <c r="N7" s="14" t="s">
        <v>38</v>
      </c>
      <c r="O7" s="14" t="s">
        <v>60</v>
      </c>
      <c r="P7" s="14" t="s">
        <v>61</v>
      </c>
      <c r="Q7" s="14" t="s">
        <v>41</v>
      </c>
      <c r="R7" s="14" t="s">
        <v>42</v>
      </c>
      <c r="S7" s="14" t="s">
        <v>54</v>
      </c>
      <c r="T7" s="14" t="s">
        <v>44</v>
      </c>
      <c r="U7" s="14" t="s">
        <v>45</v>
      </c>
      <c r="V7" s="14" t="s">
        <v>46</v>
      </c>
      <c r="W7" s="14" t="s">
        <v>47</v>
      </c>
      <c r="X7" s="14" t="s">
        <v>48</v>
      </c>
      <c r="Y7" s="14" t="s">
        <v>49</v>
      </c>
      <c r="Z7" s="14" t="s">
        <v>50</v>
      </c>
      <c r="AA7" s="14" t="s">
        <v>65</v>
      </c>
      <c r="AC7" s="60" t="s">
        <v>38</v>
      </c>
      <c r="AD7" s="15" t="s">
        <v>28</v>
      </c>
      <c r="AF7" s="9">
        <f t="shared" si="2"/>
        <v>1</v>
      </c>
      <c r="AG7" s="9">
        <f t="shared" si="3"/>
        <v>0</v>
      </c>
      <c r="AH7" s="9">
        <f t="shared" si="4"/>
        <v>1</v>
      </c>
      <c r="AI7" s="9">
        <f t="shared" si="5"/>
        <v>0</v>
      </c>
      <c r="AJ7" s="62">
        <v>0.5</v>
      </c>
      <c r="AK7" s="9">
        <f t="shared" si="6"/>
        <v>0</v>
      </c>
      <c r="AL7" s="9">
        <f t="shared" si="7"/>
        <v>1</v>
      </c>
      <c r="AM7" s="9">
        <f t="shared" si="8"/>
        <v>0</v>
      </c>
      <c r="AN7" s="9">
        <f t="shared" si="9"/>
        <v>1</v>
      </c>
      <c r="AO7" s="9">
        <f t="shared" si="10"/>
        <v>1</v>
      </c>
      <c r="AP7" s="9">
        <f t="shared" si="11"/>
        <v>0</v>
      </c>
      <c r="AQ7" s="9">
        <f t="shared" si="12"/>
        <v>0</v>
      </c>
      <c r="AR7" s="9">
        <f t="shared" si="13"/>
        <v>1</v>
      </c>
      <c r="AS7" s="9">
        <f t="shared" si="14"/>
        <v>1</v>
      </c>
      <c r="AT7" s="9">
        <f t="shared" si="15"/>
        <v>1</v>
      </c>
      <c r="AU7" s="9">
        <f t="shared" si="16"/>
        <v>0</v>
      </c>
      <c r="AV7" s="9">
        <f t="shared" si="17"/>
        <v>1</v>
      </c>
      <c r="AW7" s="9">
        <f t="shared" si="18"/>
        <v>1</v>
      </c>
      <c r="AX7" s="9">
        <f t="shared" si="19"/>
        <v>1</v>
      </c>
      <c r="AY7" s="9">
        <f t="shared" si="20"/>
        <v>1</v>
      </c>
      <c r="AZ7" s="9">
        <f t="shared" si="21"/>
        <v>1</v>
      </c>
      <c r="BA7" s="9">
        <f t="shared" si="22"/>
        <v>0</v>
      </c>
      <c r="BB7" s="9">
        <f t="shared" si="23"/>
        <v>1</v>
      </c>
      <c r="BC7" s="9">
        <f t="shared" si="24"/>
        <v>0</v>
      </c>
      <c r="BE7" s="9" t="e">
        <f t="shared" si="25"/>
        <v>#N/A</v>
      </c>
      <c r="BF7" s="9">
        <f t="shared" si="26"/>
        <v>1</v>
      </c>
      <c r="BH7" s="49" t="s">
        <v>69</v>
      </c>
      <c r="BI7" s="20">
        <v>17</v>
      </c>
      <c r="BK7" s="49" t="s">
        <v>36</v>
      </c>
      <c r="BL7" s="20">
        <v>76</v>
      </c>
      <c r="BN7" s="49" t="s">
        <v>43</v>
      </c>
      <c r="BO7" s="20">
        <v>38</v>
      </c>
      <c r="BQ7" s="49" t="s">
        <v>50</v>
      </c>
      <c r="BR7" s="20">
        <v>55</v>
      </c>
    </row>
    <row r="8" spans="1:70" x14ac:dyDescent="0.2">
      <c r="A8" s="17" t="s">
        <v>274</v>
      </c>
      <c r="B8" s="18">
        <f t="shared" si="0"/>
        <v>14.5</v>
      </c>
      <c r="C8" s="19">
        <f t="shared" si="1"/>
        <v>2</v>
      </c>
      <c r="D8" s="14" t="s">
        <v>62</v>
      </c>
      <c r="E8" s="14" t="s">
        <v>29</v>
      </c>
      <c r="F8" s="14" t="s">
        <v>30</v>
      </c>
      <c r="G8" s="14" t="s">
        <v>31</v>
      </c>
      <c r="H8" s="61" t="s">
        <v>32</v>
      </c>
      <c r="I8" s="14" t="s">
        <v>33</v>
      </c>
      <c r="J8" s="14" t="s">
        <v>64</v>
      </c>
      <c r="K8" s="14" t="s">
        <v>35</v>
      </c>
      <c r="L8" s="14" t="s">
        <v>36</v>
      </c>
      <c r="M8" s="14" t="s">
        <v>37</v>
      </c>
      <c r="N8" s="14" t="s">
        <v>38</v>
      </c>
      <c r="O8" s="14" t="s">
        <v>39</v>
      </c>
      <c r="P8" s="14" t="s">
        <v>40</v>
      </c>
      <c r="Q8" s="14" t="s">
        <v>41</v>
      </c>
      <c r="R8" s="14" t="s">
        <v>42</v>
      </c>
      <c r="S8" s="14" t="s">
        <v>43</v>
      </c>
      <c r="T8" s="14" t="s">
        <v>44</v>
      </c>
      <c r="U8" s="14" t="s">
        <v>55</v>
      </c>
      <c r="V8" s="14" t="s">
        <v>46</v>
      </c>
      <c r="W8" s="14" t="s">
        <v>47</v>
      </c>
      <c r="X8" s="14" t="s">
        <v>48</v>
      </c>
      <c r="Y8" s="14" t="s">
        <v>49</v>
      </c>
      <c r="Z8" s="14" t="s">
        <v>50</v>
      </c>
      <c r="AA8" s="14" t="s">
        <v>51</v>
      </c>
      <c r="AC8" s="15" t="s">
        <v>51</v>
      </c>
      <c r="AD8" s="15" t="s">
        <v>42</v>
      </c>
      <c r="AF8" s="9">
        <f t="shared" si="2"/>
        <v>0</v>
      </c>
      <c r="AG8" s="9">
        <f t="shared" si="3"/>
        <v>0</v>
      </c>
      <c r="AH8" s="9">
        <f t="shared" si="4"/>
        <v>0</v>
      </c>
      <c r="AI8" s="9">
        <f t="shared" si="5"/>
        <v>0</v>
      </c>
      <c r="AJ8" s="62">
        <v>0.5</v>
      </c>
      <c r="AK8" s="9">
        <f t="shared" si="6"/>
        <v>0</v>
      </c>
      <c r="AL8" s="9">
        <f t="shared" si="7"/>
        <v>1</v>
      </c>
      <c r="AM8" s="9">
        <f t="shared" si="8"/>
        <v>1</v>
      </c>
      <c r="AN8" s="9">
        <f t="shared" si="9"/>
        <v>1</v>
      </c>
      <c r="AO8" s="9">
        <f t="shared" si="10"/>
        <v>1</v>
      </c>
      <c r="AP8" s="9">
        <f t="shared" si="11"/>
        <v>0</v>
      </c>
      <c r="AQ8" s="9">
        <f t="shared" si="12"/>
        <v>1</v>
      </c>
      <c r="AR8" s="9">
        <f t="shared" si="13"/>
        <v>0</v>
      </c>
      <c r="AS8" s="9">
        <f t="shared" si="14"/>
        <v>1</v>
      </c>
      <c r="AT8" s="9">
        <f t="shared" si="15"/>
        <v>1</v>
      </c>
      <c r="AU8" s="9">
        <f t="shared" si="16"/>
        <v>1</v>
      </c>
      <c r="AV8" s="9">
        <f t="shared" si="17"/>
        <v>1</v>
      </c>
      <c r="AW8" s="9">
        <f t="shared" si="18"/>
        <v>0</v>
      </c>
      <c r="AX8" s="9">
        <f t="shared" si="19"/>
        <v>1</v>
      </c>
      <c r="AY8" s="9">
        <f t="shared" si="20"/>
        <v>1</v>
      </c>
      <c r="AZ8" s="9">
        <f t="shared" si="21"/>
        <v>1</v>
      </c>
      <c r="BA8" s="9">
        <f t="shared" si="22"/>
        <v>0</v>
      </c>
      <c r="BB8" s="9">
        <f t="shared" si="23"/>
        <v>1</v>
      </c>
      <c r="BC8" s="9">
        <f t="shared" si="24"/>
        <v>1</v>
      </c>
      <c r="BE8" s="9">
        <f t="shared" si="25"/>
        <v>1</v>
      </c>
      <c r="BF8" s="9">
        <f t="shared" si="26"/>
        <v>1</v>
      </c>
      <c r="BH8" s="21">
        <v>-17</v>
      </c>
      <c r="BI8" s="22">
        <f>BI6-BI7</f>
        <v>6</v>
      </c>
      <c r="BK8" s="21">
        <v>-39</v>
      </c>
      <c r="BL8" s="22">
        <f>BL7-BL6</f>
        <v>73</v>
      </c>
      <c r="BN8" s="21"/>
      <c r="BO8" s="22"/>
      <c r="BQ8" s="21">
        <v>-27</v>
      </c>
      <c r="BR8" s="22">
        <f>BR7-BR6</f>
        <v>49</v>
      </c>
    </row>
    <row r="9" spans="1:70" x14ac:dyDescent="0.2">
      <c r="A9" s="17" t="s">
        <v>6</v>
      </c>
      <c r="B9" s="18">
        <f t="shared" si="0"/>
        <v>16.5</v>
      </c>
      <c r="C9" s="19">
        <f t="shared" si="1"/>
        <v>1</v>
      </c>
      <c r="D9" s="14" t="s">
        <v>28</v>
      </c>
      <c r="E9" s="14" t="s">
        <v>29</v>
      </c>
      <c r="F9" s="14" t="s">
        <v>30</v>
      </c>
      <c r="G9" s="14" t="s">
        <v>31</v>
      </c>
      <c r="H9" s="61" t="s">
        <v>32</v>
      </c>
      <c r="I9" s="14" t="s">
        <v>58</v>
      </c>
      <c r="J9" s="14" t="s">
        <v>34</v>
      </c>
      <c r="K9" s="14" t="s">
        <v>35</v>
      </c>
      <c r="L9" s="14" t="s">
        <v>36</v>
      </c>
      <c r="M9" s="14" t="s">
        <v>37</v>
      </c>
      <c r="N9" s="14" t="s">
        <v>38</v>
      </c>
      <c r="O9" s="14" t="s">
        <v>39</v>
      </c>
      <c r="P9" s="14" t="s">
        <v>61</v>
      </c>
      <c r="Q9" s="14" t="s">
        <v>41</v>
      </c>
      <c r="R9" s="14" t="s">
        <v>42</v>
      </c>
      <c r="S9" s="14" t="s">
        <v>43</v>
      </c>
      <c r="T9" s="14" t="s">
        <v>44</v>
      </c>
      <c r="U9" s="14" t="s">
        <v>55</v>
      </c>
      <c r="V9" s="14" t="s">
        <v>46</v>
      </c>
      <c r="W9" s="14" t="s">
        <v>47</v>
      </c>
      <c r="X9" s="14" t="s">
        <v>48</v>
      </c>
      <c r="Y9" s="14" t="s">
        <v>49</v>
      </c>
      <c r="Z9" s="14" t="s">
        <v>50</v>
      </c>
      <c r="AA9" s="14" t="s">
        <v>51</v>
      </c>
      <c r="AC9" s="15" t="s">
        <v>51</v>
      </c>
      <c r="AD9" s="60" t="s">
        <v>124</v>
      </c>
      <c r="AF9" s="9">
        <f t="shared" si="2"/>
        <v>1</v>
      </c>
      <c r="AG9" s="9">
        <f t="shared" si="3"/>
        <v>0</v>
      </c>
      <c r="AH9" s="9">
        <f t="shared" si="4"/>
        <v>0</v>
      </c>
      <c r="AI9" s="9">
        <f t="shared" si="5"/>
        <v>0</v>
      </c>
      <c r="AJ9" s="62">
        <v>0.5</v>
      </c>
      <c r="AK9" s="9">
        <f t="shared" si="6"/>
        <v>1</v>
      </c>
      <c r="AL9" s="9">
        <f t="shared" si="7"/>
        <v>0</v>
      </c>
      <c r="AM9" s="9">
        <f t="shared" si="8"/>
        <v>1</v>
      </c>
      <c r="AN9" s="9">
        <f t="shared" si="9"/>
        <v>1</v>
      </c>
      <c r="AO9" s="9">
        <f t="shared" si="10"/>
        <v>1</v>
      </c>
      <c r="AP9" s="9">
        <f t="shared" si="11"/>
        <v>0</v>
      </c>
      <c r="AQ9" s="9">
        <f t="shared" si="12"/>
        <v>1</v>
      </c>
      <c r="AR9" s="9">
        <f t="shared" si="13"/>
        <v>1</v>
      </c>
      <c r="AS9" s="9">
        <f t="shared" si="14"/>
        <v>1</v>
      </c>
      <c r="AT9" s="9">
        <f t="shared" si="15"/>
        <v>1</v>
      </c>
      <c r="AU9" s="9">
        <f t="shared" si="16"/>
        <v>1</v>
      </c>
      <c r="AV9" s="9">
        <f t="shared" si="17"/>
        <v>1</v>
      </c>
      <c r="AW9" s="9">
        <f t="shared" si="18"/>
        <v>0</v>
      </c>
      <c r="AX9" s="9">
        <f t="shared" si="19"/>
        <v>1</v>
      </c>
      <c r="AY9" s="9">
        <f t="shared" si="20"/>
        <v>1</v>
      </c>
      <c r="AZ9" s="9">
        <f t="shared" si="21"/>
        <v>1</v>
      </c>
      <c r="BA9" s="9">
        <f t="shared" si="22"/>
        <v>0</v>
      </c>
      <c r="BB9" s="9">
        <f t="shared" si="23"/>
        <v>1</v>
      </c>
      <c r="BC9" s="9">
        <f t="shared" si="24"/>
        <v>1</v>
      </c>
      <c r="BE9" s="9">
        <f t="shared" si="25"/>
        <v>1</v>
      </c>
      <c r="BF9" s="9" t="e">
        <f t="shared" si="26"/>
        <v>#N/A</v>
      </c>
      <c r="BH9" s="50" t="s">
        <v>52</v>
      </c>
      <c r="BI9" s="16">
        <v>32</v>
      </c>
      <c r="BK9" s="53" t="s">
        <v>110</v>
      </c>
      <c r="BL9" s="16">
        <v>10</v>
      </c>
      <c r="BN9" s="53" t="s">
        <v>66</v>
      </c>
      <c r="BO9" s="16">
        <v>3</v>
      </c>
      <c r="BQ9" s="50" t="s">
        <v>51</v>
      </c>
      <c r="BR9" s="16">
        <v>42</v>
      </c>
    </row>
    <row r="10" spans="1:70" x14ac:dyDescent="0.2">
      <c r="A10" s="17" t="s">
        <v>8</v>
      </c>
      <c r="B10" s="18">
        <f t="shared" si="0"/>
        <v>12.5</v>
      </c>
      <c r="C10" s="19">
        <f t="shared" si="1"/>
        <v>1</v>
      </c>
      <c r="D10" s="14" t="s">
        <v>62</v>
      </c>
      <c r="E10" s="14" t="s">
        <v>29</v>
      </c>
      <c r="F10" s="14" t="s">
        <v>52</v>
      </c>
      <c r="G10" s="14" t="s">
        <v>31</v>
      </c>
      <c r="H10" s="61" t="s">
        <v>32</v>
      </c>
      <c r="I10" s="14" t="s">
        <v>58</v>
      </c>
      <c r="J10" s="14" t="s">
        <v>34</v>
      </c>
      <c r="K10" s="14" t="s">
        <v>59</v>
      </c>
      <c r="L10" s="14" t="s">
        <v>36</v>
      </c>
      <c r="M10" s="14" t="s">
        <v>37</v>
      </c>
      <c r="N10" s="14" t="s">
        <v>38</v>
      </c>
      <c r="O10" s="14" t="s">
        <v>60</v>
      </c>
      <c r="P10" s="14" t="s">
        <v>40</v>
      </c>
      <c r="Q10" s="14" t="s">
        <v>41</v>
      </c>
      <c r="R10" s="14" t="s">
        <v>42</v>
      </c>
      <c r="S10" s="14" t="s">
        <v>43</v>
      </c>
      <c r="T10" s="14" t="s">
        <v>66</v>
      </c>
      <c r="U10" s="14" t="s">
        <v>55</v>
      </c>
      <c r="V10" s="14" t="s">
        <v>46</v>
      </c>
      <c r="W10" s="14" t="s">
        <v>47</v>
      </c>
      <c r="X10" s="14" t="s">
        <v>48</v>
      </c>
      <c r="Y10" s="14" t="s">
        <v>49</v>
      </c>
      <c r="Z10" s="14" t="s">
        <v>50</v>
      </c>
      <c r="AA10" s="14" t="s">
        <v>51</v>
      </c>
      <c r="AC10" s="15" t="s">
        <v>51</v>
      </c>
      <c r="AD10" s="60" t="s">
        <v>30</v>
      </c>
      <c r="AF10" s="9">
        <f t="shared" si="2"/>
        <v>0</v>
      </c>
      <c r="AG10" s="9">
        <f t="shared" si="3"/>
        <v>0</v>
      </c>
      <c r="AH10" s="9">
        <f t="shared" si="4"/>
        <v>1</v>
      </c>
      <c r="AI10" s="9">
        <f t="shared" si="5"/>
        <v>0</v>
      </c>
      <c r="AJ10" s="62">
        <v>0.5</v>
      </c>
      <c r="AK10" s="9">
        <f t="shared" si="6"/>
        <v>1</v>
      </c>
      <c r="AL10" s="9">
        <f t="shared" si="7"/>
        <v>0</v>
      </c>
      <c r="AM10" s="9">
        <f t="shared" si="8"/>
        <v>0</v>
      </c>
      <c r="AN10" s="9">
        <f t="shared" si="9"/>
        <v>1</v>
      </c>
      <c r="AO10" s="9">
        <f t="shared" si="10"/>
        <v>1</v>
      </c>
      <c r="AP10" s="9">
        <f t="shared" si="11"/>
        <v>0</v>
      </c>
      <c r="AQ10" s="9">
        <f t="shared" si="12"/>
        <v>0</v>
      </c>
      <c r="AR10" s="9">
        <f t="shared" si="13"/>
        <v>0</v>
      </c>
      <c r="AS10" s="9">
        <f t="shared" si="14"/>
        <v>1</v>
      </c>
      <c r="AT10" s="9">
        <f t="shared" si="15"/>
        <v>1</v>
      </c>
      <c r="AU10" s="9">
        <f t="shared" si="16"/>
        <v>1</v>
      </c>
      <c r="AV10" s="9">
        <f t="shared" si="17"/>
        <v>0</v>
      </c>
      <c r="AW10" s="9">
        <f t="shared" si="18"/>
        <v>0</v>
      </c>
      <c r="AX10" s="9">
        <f t="shared" si="19"/>
        <v>1</v>
      </c>
      <c r="AY10" s="9">
        <f t="shared" si="20"/>
        <v>1</v>
      </c>
      <c r="AZ10" s="9">
        <f t="shared" si="21"/>
        <v>1</v>
      </c>
      <c r="BA10" s="9">
        <f t="shared" si="22"/>
        <v>0</v>
      </c>
      <c r="BB10" s="9">
        <f t="shared" si="23"/>
        <v>1</v>
      </c>
      <c r="BC10" s="9">
        <f t="shared" si="24"/>
        <v>1</v>
      </c>
      <c r="BE10" s="9">
        <f t="shared" si="25"/>
        <v>1</v>
      </c>
      <c r="BF10" s="9" t="e">
        <f t="shared" si="26"/>
        <v>#N/A</v>
      </c>
      <c r="BH10" s="54" t="s">
        <v>30</v>
      </c>
      <c r="BI10" s="20">
        <v>42</v>
      </c>
      <c r="BK10" s="49" t="s">
        <v>37</v>
      </c>
      <c r="BL10" s="20">
        <v>49</v>
      </c>
      <c r="BN10" s="49" t="s">
        <v>44</v>
      </c>
      <c r="BO10" s="20">
        <v>41</v>
      </c>
      <c r="BQ10" s="23" t="s">
        <v>65</v>
      </c>
      <c r="BR10" s="20">
        <v>24</v>
      </c>
    </row>
    <row r="11" spans="1:70" x14ac:dyDescent="0.2">
      <c r="A11" s="17" t="s">
        <v>9</v>
      </c>
      <c r="B11" s="18">
        <f t="shared" si="0"/>
        <v>15.5</v>
      </c>
      <c r="C11" s="19">
        <f t="shared" si="1"/>
        <v>1</v>
      </c>
      <c r="D11" s="14" t="s">
        <v>28</v>
      </c>
      <c r="E11" s="14" t="s">
        <v>29</v>
      </c>
      <c r="F11" s="14" t="s">
        <v>52</v>
      </c>
      <c r="G11" s="14" t="s">
        <v>31</v>
      </c>
      <c r="H11" s="61" t="s">
        <v>53</v>
      </c>
      <c r="I11" s="14" t="s">
        <v>33</v>
      </c>
      <c r="J11" s="14" t="s">
        <v>34</v>
      </c>
      <c r="K11" s="14" t="s">
        <v>59</v>
      </c>
      <c r="L11" s="14" t="s">
        <v>36</v>
      </c>
      <c r="M11" s="14" t="s">
        <v>37</v>
      </c>
      <c r="N11" s="14" t="s">
        <v>38</v>
      </c>
      <c r="O11" s="14" t="s">
        <v>60</v>
      </c>
      <c r="P11" s="14" t="s">
        <v>61</v>
      </c>
      <c r="Q11" s="14" t="s">
        <v>41</v>
      </c>
      <c r="R11" s="14" t="s">
        <v>42</v>
      </c>
      <c r="S11" s="14" t="s">
        <v>43</v>
      </c>
      <c r="T11" s="14" t="s">
        <v>44</v>
      </c>
      <c r="U11" s="14" t="s">
        <v>45</v>
      </c>
      <c r="V11" s="14" t="s">
        <v>46</v>
      </c>
      <c r="W11" s="14" t="s">
        <v>47</v>
      </c>
      <c r="X11" s="14" t="s">
        <v>48</v>
      </c>
      <c r="Y11" s="14" t="s">
        <v>49</v>
      </c>
      <c r="Z11" s="14" t="s">
        <v>50</v>
      </c>
      <c r="AA11" s="14" t="s">
        <v>51</v>
      </c>
      <c r="AC11" s="60" t="s">
        <v>29</v>
      </c>
      <c r="AD11" s="15" t="s">
        <v>43</v>
      </c>
      <c r="AF11" s="9">
        <f t="shared" si="2"/>
        <v>1</v>
      </c>
      <c r="AG11" s="9">
        <f t="shared" si="3"/>
        <v>0</v>
      </c>
      <c r="AH11" s="9">
        <f t="shared" si="4"/>
        <v>1</v>
      </c>
      <c r="AI11" s="9">
        <f t="shared" si="5"/>
        <v>0</v>
      </c>
      <c r="AJ11" s="62">
        <v>0.5</v>
      </c>
      <c r="AK11" s="9">
        <f t="shared" si="6"/>
        <v>0</v>
      </c>
      <c r="AL11" s="9">
        <f t="shared" si="7"/>
        <v>0</v>
      </c>
      <c r="AM11" s="9">
        <f t="shared" si="8"/>
        <v>0</v>
      </c>
      <c r="AN11" s="9">
        <f t="shared" si="9"/>
        <v>1</v>
      </c>
      <c r="AO11" s="9">
        <f t="shared" si="10"/>
        <v>1</v>
      </c>
      <c r="AP11" s="9">
        <f t="shared" si="11"/>
        <v>0</v>
      </c>
      <c r="AQ11" s="9">
        <f t="shared" si="12"/>
        <v>0</v>
      </c>
      <c r="AR11" s="9">
        <f t="shared" si="13"/>
        <v>1</v>
      </c>
      <c r="AS11" s="9">
        <f t="shared" si="14"/>
        <v>1</v>
      </c>
      <c r="AT11" s="9">
        <f t="shared" si="15"/>
        <v>1</v>
      </c>
      <c r="AU11" s="9">
        <f t="shared" si="16"/>
        <v>1</v>
      </c>
      <c r="AV11" s="9">
        <f t="shared" si="17"/>
        <v>1</v>
      </c>
      <c r="AW11" s="9">
        <f t="shared" si="18"/>
        <v>1</v>
      </c>
      <c r="AX11" s="9">
        <f t="shared" si="19"/>
        <v>1</v>
      </c>
      <c r="AY11" s="9">
        <f t="shared" si="20"/>
        <v>1</v>
      </c>
      <c r="AZ11" s="9">
        <f t="shared" si="21"/>
        <v>1</v>
      </c>
      <c r="BA11" s="9">
        <f t="shared" si="22"/>
        <v>0</v>
      </c>
      <c r="BB11" s="9">
        <f t="shared" si="23"/>
        <v>1</v>
      </c>
      <c r="BC11" s="9">
        <f t="shared" si="24"/>
        <v>1</v>
      </c>
      <c r="BE11" s="9" t="e">
        <f t="shared" si="25"/>
        <v>#N/A</v>
      </c>
      <c r="BF11" s="9">
        <f t="shared" si="26"/>
        <v>1</v>
      </c>
      <c r="BH11" s="21">
        <v>-31.5</v>
      </c>
      <c r="BI11" s="22">
        <f>BI10-BI9</f>
        <v>10</v>
      </c>
      <c r="BK11" s="21">
        <v>-34</v>
      </c>
      <c r="BL11" s="22">
        <f>BL10-BL9</f>
        <v>39</v>
      </c>
      <c r="BN11" s="21">
        <v>-31.5</v>
      </c>
      <c r="BO11" s="22">
        <f>BO10-BO9</f>
        <v>38</v>
      </c>
      <c r="BQ11" s="21">
        <v>-11</v>
      </c>
      <c r="BR11" s="22">
        <f>BR9-BR10</f>
        <v>18</v>
      </c>
    </row>
    <row r="12" spans="1:70" x14ac:dyDescent="0.2">
      <c r="A12" s="17" t="s">
        <v>26</v>
      </c>
      <c r="B12" s="18">
        <f t="shared" si="0"/>
        <v>12.5</v>
      </c>
      <c r="C12" s="19">
        <f t="shared" si="1"/>
        <v>0</v>
      </c>
      <c r="D12" s="14" t="s">
        <v>28</v>
      </c>
      <c r="E12" s="14" t="s">
        <v>29</v>
      </c>
      <c r="F12" s="14" t="s">
        <v>30</v>
      </c>
      <c r="G12" s="14" t="s">
        <v>31</v>
      </c>
      <c r="H12" s="61" t="s">
        <v>53</v>
      </c>
      <c r="I12" s="14" t="s">
        <v>58</v>
      </c>
      <c r="J12" s="14" t="s">
        <v>34</v>
      </c>
      <c r="K12" s="14" t="s">
        <v>35</v>
      </c>
      <c r="L12" s="14" t="s">
        <v>36</v>
      </c>
      <c r="M12" s="14" t="s">
        <v>37</v>
      </c>
      <c r="N12" s="14" t="s">
        <v>38</v>
      </c>
      <c r="O12" s="14" t="s">
        <v>39</v>
      </c>
      <c r="P12" s="14" t="s">
        <v>40</v>
      </c>
      <c r="Q12" s="14" t="s">
        <v>41</v>
      </c>
      <c r="R12" s="14" t="s">
        <v>67</v>
      </c>
      <c r="S12" s="14" t="s">
        <v>54</v>
      </c>
      <c r="T12" s="14" t="s">
        <v>66</v>
      </c>
      <c r="U12" s="14" t="s">
        <v>45</v>
      </c>
      <c r="V12" s="14" t="s">
        <v>46</v>
      </c>
      <c r="W12" s="14" t="s">
        <v>47</v>
      </c>
      <c r="X12" s="14" t="s">
        <v>48</v>
      </c>
      <c r="Y12" s="14" t="s">
        <v>49</v>
      </c>
      <c r="Z12" s="14" t="s">
        <v>68</v>
      </c>
      <c r="AA12" s="14" t="s">
        <v>51</v>
      </c>
      <c r="AC12" s="60" t="s">
        <v>29</v>
      </c>
      <c r="AD12" s="60" t="s">
        <v>38</v>
      </c>
      <c r="AF12" s="9">
        <f t="shared" si="2"/>
        <v>1</v>
      </c>
      <c r="AG12" s="9">
        <f t="shared" si="3"/>
        <v>0</v>
      </c>
      <c r="AH12" s="9">
        <f t="shared" si="4"/>
        <v>0</v>
      </c>
      <c r="AI12" s="9">
        <f t="shared" si="5"/>
        <v>0</v>
      </c>
      <c r="AJ12" s="62">
        <v>0.5</v>
      </c>
      <c r="AK12" s="9">
        <f t="shared" si="6"/>
        <v>1</v>
      </c>
      <c r="AL12" s="9">
        <f t="shared" si="7"/>
        <v>0</v>
      </c>
      <c r="AM12" s="9">
        <f t="shared" si="8"/>
        <v>1</v>
      </c>
      <c r="AN12" s="9">
        <f t="shared" si="9"/>
        <v>1</v>
      </c>
      <c r="AO12" s="9">
        <f t="shared" si="10"/>
        <v>1</v>
      </c>
      <c r="AP12" s="9">
        <f t="shared" si="11"/>
        <v>0</v>
      </c>
      <c r="AQ12" s="9">
        <f t="shared" si="12"/>
        <v>1</v>
      </c>
      <c r="AR12" s="9">
        <f t="shared" si="13"/>
        <v>0</v>
      </c>
      <c r="AS12" s="9">
        <f t="shared" si="14"/>
        <v>1</v>
      </c>
      <c r="AT12" s="9">
        <f t="shared" si="15"/>
        <v>0</v>
      </c>
      <c r="AU12" s="9">
        <f t="shared" si="16"/>
        <v>0</v>
      </c>
      <c r="AV12" s="9">
        <f t="shared" si="17"/>
        <v>0</v>
      </c>
      <c r="AW12" s="9">
        <f t="shared" si="18"/>
        <v>1</v>
      </c>
      <c r="AX12" s="9">
        <f t="shared" si="19"/>
        <v>1</v>
      </c>
      <c r="AY12" s="9">
        <f t="shared" si="20"/>
        <v>1</v>
      </c>
      <c r="AZ12" s="9">
        <f t="shared" si="21"/>
        <v>1</v>
      </c>
      <c r="BA12" s="9">
        <f t="shared" si="22"/>
        <v>0</v>
      </c>
      <c r="BB12" s="9">
        <f t="shared" si="23"/>
        <v>0</v>
      </c>
      <c r="BC12" s="9">
        <f t="shared" si="24"/>
        <v>1</v>
      </c>
      <c r="BE12" s="9" t="e">
        <f t="shared" si="25"/>
        <v>#N/A</v>
      </c>
      <c r="BF12" s="9" t="e">
        <f t="shared" si="26"/>
        <v>#N/A</v>
      </c>
      <c r="BH12" s="53" t="s">
        <v>31</v>
      </c>
      <c r="BI12" s="16">
        <v>37</v>
      </c>
      <c r="BK12" s="50" t="s">
        <v>72</v>
      </c>
      <c r="BL12" s="16">
        <v>24</v>
      </c>
      <c r="BN12" s="53" t="s">
        <v>55</v>
      </c>
      <c r="BO12" s="16">
        <v>3</v>
      </c>
    </row>
    <row r="13" spans="1:70" x14ac:dyDescent="0.2">
      <c r="A13" s="17" t="s">
        <v>10</v>
      </c>
      <c r="B13" s="18">
        <f t="shared" si="0"/>
        <v>19.5</v>
      </c>
      <c r="C13" s="19">
        <f t="shared" si="1"/>
        <v>2</v>
      </c>
      <c r="D13" s="14" t="s">
        <v>62</v>
      </c>
      <c r="E13" s="14" t="s">
        <v>69</v>
      </c>
      <c r="F13" s="14" t="s">
        <v>52</v>
      </c>
      <c r="G13" s="14" t="s">
        <v>70</v>
      </c>
      <c r="H13" s="61" t="s">
        <v>53</v>
      </c>
      <c r="I13" s="14" t="s">
        <v>33</v>
      </c>
      <c r="J13" s="14" t="s">
        <v>64</v>
      </c>
      <c r="K13" s="14" t="s">
        <v>35</v>
      </c>
      <c r="L13" s="14" t="s">
        <v>36</v>
      </c>
      <c r="M13" s="14" t="s">
        <v>37</v>
      </c>
      <c r="N13" s="14" t="s">
        <v>38</v>
      </c>
      <c r="O13" s="14" t="s">
        <v>39</v>
      </c>
      <c r="P13" s="14" t="s">
        <v>40</v>
      </c>
      <c r="Q13" s="14" t="s">
        <v>41</v>
      </c>
      <c r="R13" s="14" t="s">
        <v>42</v>
      </c>
      <c r="S13" s="14" t="s">
        <v>43</v>
      </c>
      <c r="T13" s="14" t="s">
        <v>44</v>
      </c>
      <c r="U13" s="14" t="s">
        <v>45</v>
      </c>
      <c r="V13" s="14" t="s">
        <v>46</v>
      </c>
      <c r="W13" s="14" t="s">
        <v>47</v>
      </c>
      <c r="X13" s="14" t="s">
        <v>48</v>
      </c>
      <c r="Y13" s="14" t="s">
        <v>71</v>
      </c>
      <c r="Z13" s="14" t="s">
        <v>50</v>
      </c>
      <c r="AA13" s="14" t="s">
        <v>51</v>
      </c>
      <c r="AC13" s="15" t="s">
        <v>48</v>
      </c>
      <c r="AD13" s="15" t="s">
        <v>43</v>
      </c>
      <c r="AF13" s="9">
        <f t="shared" si="2"/>
        <v>0</v>
      </c>
      <c r="AG13" s="9">
        <f t="shared" si="3"/>
        <v>1</v>
      </c>
      <c r="AH13" s="9">
        <f t="shared" si="4"/>
        <v>1</v>
      </c>
      <c r="AI13" s="9">
        <f t="shared" si="5"/>
        <v>1</v>
      </c>
      <c r="AJ13" s="62">
        <v>0.5</v>
      </c>
      <c r="AK13" s="9">
        <f t="shared" si="6"/>
        <v>0</v>
      </c>
      <c r="AL13" s="9">
        <f t="shared" si="7"/>
        <v>1</v>
      </c>
      <c r="AM13" s="9">
        <f t="shared" si="8"/>
        <v>1</v>
      </c>
      <c r="AN13" s="9">
        <f t="shared" si="9"/>
        <v>1</v>
      </c>
      <c r="AO13" s="9">
        <f t="shared" si="10"/>
        <v>1</v>
      </c>
      <c r="AP13" s="9">
        <f t="shared" si="11"/>
        <v>0</v>
      </c>
      <c r="AQ13" s="9">
        <f t="shared" si="12"/>
        <v>1</v>
      </c>
      <c r="AR13" s="9">
        <f t="shared" si="13"/>
        <v>0</v>
      </c>
      <c r="AS13" s="9">
        <f t="shared" si="14"/>
        <v>1</v>
      </c>
      <c r="AT13" s="9">
        <f t="shared" si="15"/>
        <v>1</v>
      </c>
      <c r="AU13" s="9">
        <f t="shared" si="16"/>
        <v>1</v>
      </c>
      <c r="AV13" s="9">
        <f t="shared" si="17"/>
        <v>1</v>
      </c>
      <c r="AW13" s="9">
        <f t="shared" si="18"/>
        <v>1</v>
      </c>
      <c r="AX13" s="9">
        <f t="shared" si="19"/>
        <v>1</v>
      </c>
      <c r="AY13" s="9">
        <f t="shared" si="20"/>
        <v>1</v>
      </c>
      <c r="AZ13" s="9">
        <f t="shared" si="21"/>
        <v>1</v>
      </c>
      <c r="BA13" s="9">
        <f t="shared" si="22"/>
        <v>1</v>
      </c>
      <c r="BB13" s="9">
        <f t="shared" si="23"/>
        <v>1</v>
      </c>
      <c r="BC13" s="9">
        <f t="shared" si="24"/>
        <v>1</v>
      </c>
      <c r="BE13" s="9">
        <f t="shared" si="25"/>
        <v>1</v>
      </c>
      <c r="BF13" s="9">
        <f t="shared" si="26"/>
        <v>1</v>
      </c>
      <c r="BH13" s="49" t="s">
        <v>70</v>
      </c>
      <c r="BI13" s="20">
        <v>24</v>
      </c>
      <c r="BK13" s="54" t="s">
        <v>38</v>
      </c>
      <c r="BL13" s="20">
        <v>31</v>
      </c>
      <c r="BN13" s="49" t="s">
        <v>45</v>
      </c>
      <c r="BO13" s="20">
        <v>38</v>
      </c>
    </row>
    <row r="14" spans="1:70" x14ac:dyDescent="0.2">
      <c r="A14" s="17" t="s">
        <v>11</v>
      </c>
      <c r="B14" s="18">
        <f t="shared" si="0"/>
        <v>11.5</v>
      </c>
      <c r="C14" s="19">
        <v>0.5</v>
      </c>
      <c r="D14" s="14" t="s">
        <v>62</v>
      </c>
      <c r="E14" s="14" t="s">
        <v>29</v>
      </c>
      <c r="F14" s="14" t="s">
        <v>30</v>
      </c>
      <c r="G14" s="14" t="s">
        <v>31</v>
      </c>
      <c r="H14" s="61" t="s">
        <v>32</v>
      </c>
      <c r="I14" s="14" t="s">
        <v>33</v>
      </c>
      <c r="J14" s="14" t="s">
        <v>34</v>
      </c>
      <c r="K14" s="14" t="s">
        <v>35</v>
      </c>
      <c r="L14" s="14" t="s">
        <v>36</v>
      </c>
      <c r="M14" s="14" t="s">
        <v>37</v>
      </c>
      <c r="N14" s="14" t="s">
        <v>38</v>
      </c>
      <c r="O14" s="14" t="s">
        <v>60</v>
      </c>
      <c r="P14" s="14" t="s">
        <v>40</v>
      </c>
      <c r="Q14" s="14" t="s">
        <v>41</v>
      </c>
      <c r="R14" s="14" t="s">
        <v>42</v>
      </c>
      <c r="S14" s="14" t="s">
        <v>54</v>
      </c>
      <c r="T14" s="14" t="s">
        <v>44</v>
      </c>
      <c r="U14" s="14" t="s">
        <v>45</v>
      </c>
      <c r="V14" s="14" t="s">
        <v>46</v>
      </c>
      <c r="W14" s="14" t="s">
        <v>56</v>
      </c>
      <c r="X14" s="14" t="s">
        <v>48</v>
      </c>
      <c r="Y14" s="14" t="s">
        <v>49</v>
      </c>
      <c r="Z14" s="14" t="s">
        <v>50</v>
      </c>
      <c r="AA14" s="14" t="s">
        <v>51</v>
      </c>
      <c r="AC14" s="60" t="s">
        <v>33</v>
      </c>
      <c r="AD14" s="61" t="s">
        <v>32</v>
      </c>
      <c r="AF14" s="9">
        <f t="shared" si="2"/>
        <v>0</v>
      </c>
      <c r="AG14" s="9">
        <f t="shared" si="3"/>
        <v>0</v>
      </c>
      <c r="AH14" s="9">
        <f t="shared" si="4"/>
        <v>0</v>
      </c>
      <c r="AI14" s="9">
        <f t="shared" si="5"/>
        <v>0</v>
      </c>
      <c r="AJ14" s="62">
        <v>0.5</v>
      </c>
      <c r="AK14" s="9">
        <f t="shared" si="6"/>
        <v>0</v>
      </c>
      <c r="AL14" s="9">
        <f t="shared" si="7"/>
        <v>0</v>
      </c>
      <c r="AM14" s="9">
        <f t="shared" si="8"/>
        <v>1</v>
      </c>
      <c r="AN14" s="9">
        <f t="shared" si="9"/>
        <v>1</v>
      </c>
      <c r="AO14" s="9">
        <f t="shared" si="10"/>
        <v>1</v>
      </c>
      <c r="AP14" s="9">
        <f t="shared" si="11"/>
        <v>0</v>
      </c>
      <c r="AQ14" s="9">
        <f t="shared" si="12"/>
        <v>0</v>
      </c>
      <c r="AR14" s="9">
        <f t="shared" si="13"/>
        <v>0</v>
      </c>
      <c r="AS14" s="9">
        <f t="shared" si="14"/>
        <v>1</v>
      </c>
      <c r="AT14" s="9">
        <f t="shared" si="15"/>
        <v>1</v>
      </c>
      <c r="AU14" s="9">
        <f t="shared" si="16"/>
        <v>0</v>
      </c>
      <c r="AV14" s="9">
        <f t="shared" si="17"/>
        <v>1</v>
      </c>
      <c r="AW14" s="9">
        <f t="shared" si="18"/>
        <v>1</v>
      </c>
      <c r="AX14" s="9">
        <f t="shared" si="19"/>
        <v>1</v>
      </c>
      <c r="AY14" s="9">
        <f t="shared" si="20"/>
        <v>0</v>
      </c>
      <c r="AZ14" s="9">
        <f t="shared" si="21"/>
        <v>1</v>
      </c>
      <c r="BA14" s="9">
        <f t="shared" si="22"/>
        <v>0</v>
      </c>
      <c r="BB14" s="9">
        <f t="shared" si="23"/>
        <v>1</v>
      </c>
      <c r="BC14" s="9">
        <f t="shared" si="24"/>
        <v>1</v>
      </c>
      <c r="BE14" s="9" t="e">
        <f>HLOOKUP(AC14,$D$26:$AA$27,2,FALSE)</f>
        <v>#N/A</v>
      </c>
      <c r="BF14" s="62">
        <v>0.5</v>
      </c>
      <c r="BH14" s="21">
        <v>-17.5</v>
      </c>
      <c r="BI14" s="22">
        <f>BI12-BI13</f>
        <v>13</v>
      </c>
      <c r="BK14" s="21">
        <v>-10.5</v>
      </c>
      <c r="BL14" s="22">
        <f>BL13-BL12</f>
        <v>7</v>
      </c>
      <c r="BN14" s="21">
        <v>-10</v>
      </c>
      <c r="BO14" s="22">
        <f>BO13-BO12</f>
        <v>35</v>
      </c>
    </row>
    <row r="15" spans="1:70" x14ac:dyDescent="0.2">
      <c r="A15" s="17" t="s">
        <v>12</v>
      </c>
      <c r="B15" s="18">
        <f t="shared" si="0"/>
        <v>14.5</v>
      </c>
      <c r="C15" s="19">
        <v>1.5</v>
      </c>
      <c r="D15" s="14" t="s">
        <v>28</v>
      </c>
      <c r="E15" s="14" t="s">
        <v>29</v>
      </c>
      <c r="F15" s="14" t="s">
        <v>30</v>
      </c>
      <c r="G15" s="14" t="s">
        <v>31</v>
      </c>
      <c r="H15" s="61" t="s">
        <v>32</v>
      </c>
      <c r="I15" s="14" t="s">
        <v>58</v>
      </c>
      <c r="J15" s="14" t="s">
        <v>34</v>
      </c>
      <c r="K15" s="14" t="s">
        <v>35</v>
      </c>
      <c r="L15" s="14" t="s">
        <v>36</v>
      </c>
      <c r="M15" s="14" t="s">
        <v>37</v>
      </c>
      <c r="N15" s="14" t="s">
        <v>72</v>
      </c>
      <c r="O15" s="14" t="s">
        <v>39</v>
      </c>
      <c r="P15" s="14" t="s">
        <v>40</v>
      </c>
      <c r="Q15" s="14" t="s">
        <v>41</v>
      </c>
      <c r="R15" s="14" t="s">
        <v>42</v>
      </c>
      <c r="S15" s="14" t="s">
        <v>43</v>
      </c>
      <c r="T15" s="14" t="s">
        <v>44</v>
      </c>
      <c r="U15" s="14" t="s">
        <v>55</v>
      </c>
      <c r="V15" s="14" t="s">
        <v>46</v>
      </c>
      <c r="W15" s="14" t="s">
        <v>56</v>
      </c>
      <c r="X15" s="14" t="s">
        <v>57</v>
      </c>
      <c r="Y15" s="14" t="s">
        <v>49</v>
      </c>
      <c r="Z15" s="14" t="s">
        <v>50</v>
      </c>
      <c r="AA15" s="14" t="s">
        <v>51</v>
      </c>
      <c r="AC15" s="61" t="s">
        <v>32</v>
      </c>
      <c r="AD15" s="15" t="s">
        <v>51</v>
      </c>
      <c r="AF15" s="9">
        <f t="shared" si="2"/>
        <v>1</v>
      </c>
      <c r="AG15" s="9">
        <f t="shared" si="3"/>
        <v>0</v>
      </c>
      <c r="AH15" s="9">
        <f t="shared" si="4"/>
        <v>0</v>
      </c>
      <c r="AI15" s="9">
        <f t="shared" si="5"/>
        <v>0</v>
      </c>
      <c r="AJ15" s="62">
        <v>0.5</v>
      </c>
      <c r="AK15" s="9">
        <f t="shared" si="6"/>
        <v>1</v>
      </c>
      <c r="AL15" s="9">
        <f t="shared" si="7"/>
        <v>0</v>
      </c>
      <c r="AM15" s="9">
        <f t="shared" si="8"/>
        <v>1</v>
      </c>
      <c r="AN15" s="9">
        <f t="shared" si="9"/>
        <v>1</v>
      </c>
      <c r="AO15" s="9">
        <f t="shared" si="10"/>
        <v>1</v>
      </c>
      <c r="AP15" s="9">
        <f t="shared" si="11"/>
        <v>1</v>
      </c>
      <c r="AQ15" s="9">
        <f t="shared" si="12"/>
        <v>1</v>
      </c>
      <c r="AR15" s="9">
        <f t="shared" si="13"/>
        <v>0</v>
      </c>
      <c r="AS15" s="9">
        <f t="shared" si="14"/>
        <v>1</v>
      </c>
      <c r="AT15" s="9">
        <f t="shared" si="15"/>
        <v>1</v>
      </c>
      <c r="AU15" s="9">
        <f t="shared" si="16"/>
        <v>1</v>
      </c>
      <c r="AV15" s="9">
        <f t="shared" si="17"/>
        <v>1</v>
      </c>
      <c r="AW15" s="9">
        <f t="shared" si="18"/>
        <v>0</v>
      </c>
      <c r="AX15" s="9">
        <f t="shared" si="19"/>
        <v>1</v>
      </c>
      <c r="AY15" s="9">
        <f t="shared" si="20"/>
        <v>0</v>
      </c>
      <c r="AZ15" s="9">
        <f t="shared" si="21"/>
        <v>0</v>
      </c>
      <c r="BA15" s="9">
        <f t="shared" si="22"/>
        <v>0</v>
      </c>
      <c r="BB15" s="9">
        <f t="shared" si="23"/>
        <v>1</v>
      </c>
      <c r="BC15" s="9">
        <f t="shared" si="24"/>
        <v>1</v>
      </c>
      <c r="BE15" s="62">
        <v>0.5</v>
      </c>
      <c r="BF15" s="9">
        <f>HLOOKUP(AD15,$D$26:$AA$27,2,FALSE)</f>
        <v>1</v>
      </c>
      <c r="BH15" s="51" t="s">
        <v>32</v>
      </c>
      <c r="BI15" s="16">
        <v>56</v>
      </c>
      <c r="BK15" s="53" t="s">
        <v>60</v>
      </c>
      <c r="BL15" s="16">
        <v>13</v>
      </c>
      <c r="BN15" s="24" t="s">
        <v>112</v>
      </c>
      <c r="BO15" s="16">
        <v>42</v>
      </c>
    </row>
    <row r="16" spans="1:70" x14ac:dyDescent="0.2">
      <c r="A16" s="17" t="s">
        <v>13</v>
      </c>
      <c r="B16" s="18">
        <f t="shared" si="0"/>
        <v>17.5</v>
      </c>
      <c r="C16" s="19">
        <f t="shared" si="1"/>
        <v>1</v>
      </c>
      <c r="D16" s="14" t="s">
        <v>28</v>
      </c>
      <c r="E16" s="14" t="s">
        <v>29</v>
      </c>
      <c r="F16" s="14" t="s">
        <v>30</v>
      </c>
      <c r="G16" s="14" t="s">
        <v>70</v>
      </c>
      <c r="H16" s="61" t="s">
        <v>53</v>
      </c>
      <c r="I16" s="14" t="s">
        <v>33</v>
      </c>
      <c r="J16" s="14" t="s">
        <v>64</v>
      </c>
      <c r="K16" s="14" t="s">
        <v>35</v>
      </c>
      <c r="L16" s="14" t="s">
        <v>36</v>
      </c>
      <c r="M16" s="14" t="s">
        <v>37</v>
      </c>
      <c r="N16" s="14" t="s">
        <v>38</v>
      </c>
      <c r="O16" s="14" t="s">
        <v>39</v>
      </c>
      <c r="P16" s="14" t="s">
        <v>40</v>
      </c>
      <c r="Q16" s="14" t="s">
        <v>41</v>
      </c>
      <c r="R16" s="14" t="s">
        <v>42</v>
      </c>
      <c r="S16" s="14" t="s">
        <v>43</v>
      </c>
      <c r="T16" s="14" t="s">
        <v>44</v>
      </c>
      <c r="U16" s="14" t="s">
        <v>45</v>
      </c>
      <c r="V16" s="14" t="s">
        <v>46</v>
      </c>
      <c r="W16" s="14" t="s">
        <v>47</v>
      </c>
      <c r="X16" s="14" t="s">
        <v>48</v>
      </c>
      <c r="Y16" s="14" t="s">
        <v>71</v>
      </c>
      <c r="Z16" s="14" t="s">
        <v>50</v>
      </c>
      <c r="AA16" s="14" t="s">
        <v>65</v>
      </c>
      <c r="AC16" s="60" t="s">
        <v>29</v>
      </c>
      <c r="AD16" s="15" t="s">
        <v>47</v>
      </c>
      <c r="AF16" s="9">
        <f t="shared" si="2"/>
        <v>1</v>
      </c>
      <c r="AG16" s="9">
        <f t="shared" si="3"/>
        <v>0</v>
      </c>
      <c r="AH16" s="9">
        <f t="shared" si="4"/>
        <v>0</v>
      </c>
      <c r="AI16" s="9">
        <f t="shared" si="5"/>
        <v>1</v>
      </c>
      <c r="AJ16" s="62">
        <v>0.5</v>
      </c>
      <c r="AK16" s="9">
        <f t="shared" si="6"/>
        <v>0</v>
      </c>
      <c r="AL16" s="9">
        <f t="shared" si="7"/>
        <v>1</v>
      </c>
      <c r="AM16" s="9">
        <f t="shared" si="8"/>
        <v>1</v>
      </c>
      <c r="AN16" s="9">
        <f t="shared" si="9"/>
        <v>1</v>
      </c>
      <c r="AO16" s="9">
        <f t="shared" si="10"/>
        <v>1</v>
      </c>
      <c r="AP16" s="9">
        <f t="shared" si="11"/>
        <v>0</v>
      </c>
      <c r="AQ16" s="9">
        <f t="shared" si="12"/>
        <v>1</v>
      </c>
      <c r="AR16" s="9">
        <f t="shared" si="13"/>
        <v>0</v>
      </c>
      <c r="AS16" s="9">
        <f t="shared" si="14"/>
        <v>1</v>
      </c>
      <c r="AT16" s="9">
        <f t="shared" si="15"/>
        <v>1</v>
      </c>
      <c r="AU16" s="9">
        <f t="shared" si="16"/>
        <v>1</v>
      </c>
      <c r="AV16" s="9">
        <f t="shared" si="17"/>
        <v>1</v>
      </c>
      <c r="AW16" s="9">
        <f t="shared" si="18"/>
        <v>1</v>
      </c>
      <c r="AX16" s="9">
        <f t="shared" si="19"/>
        <v>1</v>
      </c>
      <c r="AY16" s="9">
        <f t="shared" si="20"/>
        <v>1</v>
      </c>
      <c r="AZ16" s="9">
        <f t="shared" si="21"/>
        <v>1</v>
      </c>
      <c r="BA16" s="9">
        <f t="shared" si="22"/>
        <v>1</v>
      </c>
      <c r="BB16" s="9">
        <f t="shared" si="23"/>
        <v>1</v>
      </c>
      <c r="BC16" s="9">
        <f t="shared" si="24"/>
        <v>0</v>
      </c>
      <c r="BE16" s="9" t="e">
        <f>HLOOKUP(AC16,$D$26:$AA$27,2,FALSE)</f>
        <v>#N/A</v>
      </c>
      <c r="BF16" s="9">
        <f>HLOOKUP(AD16,$D$26:$AA$27,2,FALSE)</f>
        <v>1</v>
      </c>
      <c r="BH16" s="52" t="s">
        <v>53</v>
      </c>
      <c r="BI16" s="20">
        <v>21</v>
      </c>
      <c r="BK16" s="49" t="s">
        <v>39</v>
      </c>
      <c r="BL16" s="20">
        <v>48</v>
      </c>
      <c r="BN16" s="49" t="s">
        <v>46</v>
      </c>
      <c r="BO16" s="20">
        <v>61</v>
      </c>
    </row>
    <row r="17" spans="1:67" x14ac:dyDescent="0.2">
      <c r="A17" s="17" t="s">
        <v>14</v>
      </c>
      <c r="B17" s="18">
        <f t="shared" si="0"/>
        <v>14.5</v>
      </c>
      <c r="C17" s="19">
        <v>0.5</v>
      </c>
      <c r="D17" s="14" t="s">
        <v>28</v>
      </c>
      <c r="E17" s="14" t="s">
        <v>29</v>
      </c>
      <c r="F17" s="14" t="s">
        <v>30</v>
      </c>
      <c r="G17" s="14" t="s">
        <v>31</v>
      </c>
      <c r="H17" s="61" t="s">
        <v>32</v>
      </c>
      <c r="I17" s="14" t="s">
        <v>58</v>
      </c>
      <c r="J17" s="14" t="s">
        <v>64</v>
      </c>
      <c r="K17" s="14" t="s">
        <v>35</v>
      </c>
      <c r="L17" s="14" t="s">
        <v>36</v>
      </c>
      <c r="M17" s="14" t="s">
        <v>37</v>
      </c>
      <c r="N17" s="14" t="s">
        <v>72</v>
      </c>
      <c r="O17" s="14" t="s">
        <v>60</v>
      </c>
      <c r="P17" s="14" t="s">
        <v>40</v>
      </c>
      <c r="Q17" s="14" t="s">
        <v>41</v>
      </c>
      <c r="R17" s="14" t="s">
        <v>42</v>
      </c>
      <c r="S17" s="14" t="s">
        <v>54</v>
      </c>
      <c r="T17" s="14" t="s">
        <v>44</v>
      </c>
      <c r="U17" s="14" t="s">
        <v>55</v>
      </c>
      <c r="V17" s="14" t="s">
        <v>46</v>
      </c>
      <c r="W17" s="14" t="s">
        <v>56</v>
      </c>
      <c r="X17" s="14" t="s">
        <v>48</v>
      </c>
      <c r="Y17" s="14" t="s">
        <v>49</v>
      </c>
      <c r="Z17" s="14" t="s">
        <v>50</v>
      </c>
      <c r="AA17" s="14" t="s">
        <v>51</v>
      </c>
      <c r="AC17" s="60" t="s">
        <v>29</v>
      </c>
      <c r="AD17" s="61" t="s">
        <v>32</v>
      </c>
      <c r="AF17" s="9">
        <f t="shared" si="2"/>
        <v>1</v>
      </c>
      <c r="AG17" s="9">
        <f t="shared" si="3"/>
        <v>0</v>
      </c>
      <c r="AH17" s="9">
        <f t="shared" si="4"/>
        <v>0</v>
      </c>
      <c r="AI17" s="9">
        <f t="shared" si="5"/>
        <v>0</v>
      </c>
      <c r="AJ17" s="62">
        <v>0.5</v>
      </c>
      <c r="AK17" s="9">
        <f t="shared" si="6"/>
        <v>1</v>
      </c>
      <c r="AL17" s="9">
        <f t="shared" si="7"/>
        <v>1</v>
      </c>
      <c r="AM17" s="9">
        <f t="shared" si="8"/>
        <v>1</v>
      </c>
      <c r="AN17" s="9">
        <f t="shared" si="9"/>
        <v>1</v>
      </c>
      <c r="AO17" s="9">
        <f t="shared" si="10"/>
        <v>1</v>
      </c>
      <c r="AP17" s="9">
        <f t="shared" si="11"/>
        <v>1</v>
      </c>
      <c r="AQ17" s="9">
        <f t="shared" si="12"/>
        <v>0</v>
      </c>
      <c r="AR17" s="9">
        <f t="shared" si="13"/>
        <v>0</v>
      </c>
      <c r="AS17" s="9">
        <f t="shared" si="14"/>
        <v>1</v>
      </c>
      <c r="AT17" s="9">
        <f t="shared" si="15"/>
        <v>1</v>
      </c>
      <c r="AU17" s="9">
        <f t="shared" si="16"/>
        <v>0</v>
      </c>
      <c r="AV17" s="9">
        <f t="shared" si="17"/>
        <v>1</v>
      </c>
      <c r="AW17" s="9">
        <f t="shared" si="18"/>
        <v>0</v>
      </c>
      <c r="AX17" s="9">
        <f t="shared" si="19"/>
        <v>1</v>
      </c>
      <c r="AY17" s="9">
        <f t="shared" si="20"/>
        <v>0</v>
      </c>
      <c r="AZ17" s="9">
        <f t="shared" si="21"/>
        <v>1</v>
      </c>
      <c r="BA17" s="9">
        <f t="shared" si="22"/>
        <v>0</v>
      </c>
      <c r="BB17" s="9">
        <f t="shared" si="23"/>
        <v>1</v>
      </c>
      <c r="BC17" s="9">
        <f t="shared" si="24"/>
        <v>1</v>
      </c>
      <c r="BE17" s="9" t="e">
        <f>HLOOKUP(AC17,$D$26:$AA$27,2,FALSE)</f>
        <v>#N/A</v>
      </c>
      <c r="BF17" s="62">
        <v>0.5</v>
      </c>
      <c r="BH17" s="21">
        <v>-35</v>
      </c>
      <c r="BI17" s="22">
        <f>BI15-BI16</f>
        <v>35</v>
      </c>
      <c r="BK17" s="21">
        <v>-33</v>
      </c>
      <c r="BL17" s="22">
        <f>BL16-BL15</f>
        <v>35</v>
      </c>
      <c r="BN17" s="21">
        <v>-35</v>
      </c>
      <c r="BO17" s="22">
        <f>BO16-BO15</f>
        <v>19</v>
      </c>
    </row>
    <row r="18" spans="1:67" x14ac:dyDescent="0.2">
      <c r="A18" s="17" t="s">
        <v>22</v>
      </c>
      <c r="B18" s="18">
        <f t="shared" si="0"/>
        <v>14</v>
      </c>
      <c r="C18" s="19">
        <f t="shared" si="1"/>
        <v>1</v>
      </c>
      <c r="D18" s="14" t="s">
        <v>28</v>
      </c>
      <c r="E18" s="14" t="s">
        <v>29</v>
      </c>
      <c r="F18" s="14" t="s">
        <v>30</v>
      </c>
      <c r="G18" s="14" t="s">
        <v>31</v>
      </c>
      <c r="H18" s="60" t="s">
        <v>23</v>
      </c>
      <c r="I18" s="14" t="s">
        <v>33</v>
      </c>
      <c r="J18" s="14" t="s">
        <v>34</v>
      </c>
      <c r="K18" s="14" t="s">
        <v>35</v>
      </c>
      <c r="L18" s="14" t="s">
        <v>36</v>
      </c>
      <c r="M18" s="14" t="s">
        <v>37</v>
      </c>
      <c r="N18" s="14" t="s">
        <v>38</v>
      </c>
      <c r="O18" s="14" t="s">
        <v>39</v>
      </c>
      <c r="P18" s="14" t="s">
        <v>40</v>
      </c>
      <c r="Q18" s="14" t="s">
        <v>41</v>
      </c>
      <c r="R18" s="14" t="s">
        <v>42</v>
      </c>
      <c r="S18" s="14" t="s">
        <v>43</v>
      </c>
      <c r="T18" s="14" t="s">
        <v>44</v>
      </c>
      <c r="U18" s="14" t="s">
        <v>55</v>
      </c>
      <c r="V18" s="14" t="s">
        <v>46</v>
      </c>
      <c r="W18" s="14" t="s">
        <v>47</v>
      </c>
      <c r="X18" s="14" t="s">
        <v>48</v>
      </c>
      <c r="Y18" s="14" t="s">
        <v>49</v>
      </c>
      <c r="Z18" s="14" t="s">
        <v>50</v>
      </c>
      <c r="AA18" s="14" t="s">
        <v>51</v>
      </c>
      <c r="AC18" s="15" t="s">
        <v>48</v>
      </c>
      <c r="AD18" s="60" t="s">
        <v>55</v>
      </c>
      <c r="AF18" s="9">
        <f t="shared" si="2"/>
        <v>1</v>
      </c>
      <c r="AG18" s="9">
        <f t="shared" si="3"/>
        <v>0</v>
      </c>
      <c r="AH18" s="9">
        <f t="shared" si="4"/>
        <v>0</v>
      </c>
      <c r="AI18" s="9">
        <f t="shared" si="5"/>
        <v>0</v>
      </c>
      <c r="AJ18" s="63">
        <v>0</v>
      </c>
      <c r="AK18" s="9">
        <f t="shared" si="6"/>
        <v>0</v>
      </c>
      <c r="AL18" s="9">
        <f t="shared" si="7"/>
        <v>0</v>
      </c>
      <c r="AM18" s="9">
        <f t="shared" si="8"/>
        <v>1</v>
      </c>
      <c r="AN18" s="9">
        <f t="shared" si="9"/>
        <v>1</v>
      </c>
      <c r="AO18" s="9">
        <f t="shared" si="10"/>
        <v>1</v>
      </c>
      <c r="AP18" s="9">
        <f t="shared" si="11"/>
        <v>0</v>
      </c>
      <c r="AQ18" s="9">
        <f t="shared" si="12"/>
        <v>1</v>
      </c>
      <c r="AR18" s="9">
        <f t="shared" si="13"/>
        <v>0</v>
      </c>
      <c r="AS18" s="9">
        <f t="shared" si="14"/>
        <v>1</v>
      </c>
      <c r="AT18" s="9">
        <f t="shared" si="15"/>
        <v>1</v>
      </c>
      <c r="AU18" s="9">
        <f t="shared" si="16"/>
        <v>1</v>
      </c>
      <c r="AV18" s="9">
        <f t="shared" si="17"/>
        <v>1</v>
      </c>
      <c r="AW18" s="9">
        <f t="shared" si="18"/>
        <v>0</v>
      </c>
      <c r="AX18" s="9">
        <f t="shared" si="19"/>
        <v>1</v>
      </c>
      <c r="AY18" s="9">
        <f t="shared" si="20"/>
        <v>1</v>
      </c>
      <c r="AZ18" s="9">
        <f t="shared" si="21"/>
        <v>1</v>
      </c>
      <c r="BA18" s="9">
        <f t="shared" si="22"/>
        <v>0</v>
      </c>
      <c r="BB18" s="9">
        <f t="shared" si="23"/>
        <v>1</v>
      </c>
      <c r="BC18" s="9">
        <f t="shared" si="24"/>
        <v>1</v>
      </c>
      <c r="BE18" s="9">
        <f>HLOOKUP(AC18,$D$26:$AA$27,2,FALSE)</f>
        <v>1</v>
      </c>
      <c r="BF18" s="9" t="e">
        <f t="shared" ref="BF18:BF24" si="27">HLOOKUP(AD18,$D$26:$AA$27,2,FALSE)</f>
        <v>#N/A</v>
      </c>
      <c r="BH18" s="50" t="s">
        <v>58</v>
      </c>
      <c r="BI18" s="16">
        <v>13</v>
      </c>
      <c r="BK18" s="50" t="s">
        <v>61</v>
      </c>
      <c r="BL18" s="16">
        <v>16</v>
      </c>
      <c r="BN18" s="24" t="s">
        <v>56</v>
      </c>
      <c r="BO18" s="16">
        <v>17</v>
      </c>
    </row>
    <row r="19" spans="1:67" x14ac:dyDescent="0.2">
      <c r="A19" s="17" t="s">
        <v>27</v>
      </c>
      <c r="B19" s="18">
        <f t="shared" si="0"/>
        <v>15.5</v>
      </c>
      <c r="C19" s="19">
        <v>0.5</v>
      </c>
      <c r="D19" s="14" t="s">
        <v>23</v>
      </c>
      <c r="E19" s="14" t="s">
        <v>29</v>
      </c>
      <c r="F19" s="14" t="s">
        <v>30</v>
      </c>
      <c r="G19" s="14" t="s">
        <v>31</v>
      </c>
      <c r="H19" s="61" t="s">
        <v>32</v>
      </c>
      <c r="I19" s="14" t="s">
        <v>33</v>
      </c>
      <c r="J19" s="14" t="s">
        <v>34</v>
      </c>
      <c r="K19" s="14" t="s">
        <v>35</v>
      </c>
      <c r="L19" s="14" t="s">
        <v>36</v>
      </c>
      <c r="M19" s="14" t="s">
        <v>37</v>
      </c>
      <c r="N19" s="14" t="s">
        <v>72</v>
      </c>
      <c r="O19" s="14" t="s">
        <v>39</v>
      </c>
      <c r="P19" s="14" t="s">
        <v>40</v>
      </c>
      <c r="Q19" s="14" t="s">
        <v>41</v>
      </c>
      <c r="R19" s="14" t="s">
        <v>42</v>
      </c>
      <c r="S19" s="14" t="s">
        <v>43</v>
      </c>
      <c r="T19" s="14" t="s">
        <v>44</v>
      </c>
      <c r="U19" s="14" t="s">
        <v>45</v>
      </c>
      <c r="V19" s="14" t="s">
        <v>46</v>
      </c>
      <c r="W19" s="14" t="s">
        <v>47</v>
      </c>
      <c r="X19" s="14" t="s">
        <v>48</v>
      </c>
      <c r="Y19" s="14" t="s">
        <v>49</v>
      </c>
      <c r="Z19" s="14" t="s">
        <v>50</v>
      </c>
      <c r="AA19" s="14" t="s">
        <v>51</v>
      </c>
      <c r="AC19" s="61" t="s">
        <v>32</v>
      </c>
      <c r="AD19" s="60" t="s">
        <v>29</v>
      </c>
      <c r="AF19" s="9">
        <f t="shared" si="2"/>
        <v>0</v>
      </c>
      <c r="AG19" s="9">
        <f t="shared" si="3"/>
        <v>0</v>
      </c>
      <c r="AH19" s="9">
        <f t="shared" si="4"/>
        <v>0</v>
      </c>
      <c r="AI19" s="9">
        <f t="shared" si="5"/>
        <v>0</v>
      </c>
      <c r="AJ19" s="62">
        <v>0.5</v>
      </c>
      <c r="AK19" s="9">
        <f t="shared" si="6"/>
        <v>0</v>
      </c>
      <c r="AL19" s="9">
        <f t="shared" si="7"/>
        <v>0</v>
      </c>
      <c r="AM19" s="9">
        <f t="shared" si="8"/>
        <v>1</v>
      </c>
      <c r="AN19" s="9">
        <f t="shared" si="9"/>
        <v>1</v>
      </c>
      <c r="AO19" s="9">
        <f t="shared" si="10"/>
        <v>1</v>
      </c>
      <c r="AP19" s="9">
        <f t="shared" si="11"/>
        <v>1</v>
      </c>
      <c r="AQ19" s="9">
        <f t="shared" si="12"/>
        <v>1</v>
      </c>
      <c r="AR19" s="9">
        <f t="shared" si="13"/>
        <v>0</v>
      </c>
      <c r="AS19" s="9">
        <f t="shared" si="14"/>
        <v>1</v>
      </c>
      <c r="AT19" s="9">
        <f t="shared" si="15"/>
        <v>1</v>
      </c>
      <c r="AU19" s="9">
        <f t="shared" si="16"/>
        <v>1</v>
      </c>
      <c r="AV19" s="9">
        <f t="shared" si="17"/>
        <v>1</v>
      </c>
      <c r="AW19" s="9">
        <f t="shared" si="18"/>
        <v>1</v>
      </c>
      <c r="AX19" s="9">
        <f t="shared" si="19"/>
        <v>1</v>
      </c>
      <c r="AY19" s="9">
        <f t="shared" si="20"/>
        <v>1</v>
      </c>
      <c r="AZ19" s="9">
        <f t="shared" si="21"/>
        <v>1</v>
      </c>
      <c r="BA19" s="9">
        <f t="shared" si="22"/>
        <v>0</v>
      </c>
      <c r="BB19" s="9">
        <f t="shared" si="23"/>
        <v>1</v>
      </c>
      <c r="BC19" s="9">
        <f t="shared" si="24"/>
        <v>1</v>
      </c>
      <c r="BE19" s="62">
        <v>0.5</v>
      </c>
      <c r="BF19" s="9" t="e">
        <f t="shared" si="27"/>
        <v>#N/A</v>
      </c>
      <c r="BH19" s="54" t="s">
        <v>33</v>
      </c>
      <c r="BI19" s="20">
        <v>16</v>
      </c>
      <c r="BK19" s="54" t="s">
        <v>40</v>
      </c>
      <c r="BL19" s="20">
        <v>34</v>
      </c>
      <c r="BN19" s="49" t="s">
        <v>47</v>
      </c>
      <c r="BO19" s="20">
        <v>35</v>
      </c>
    </row>
    <row r="20" spans="1:67" x14ac:dyDescent="0.2">
      <c r="A20" s="17" t="s">
        <v>15</v>
      </c>
      <c r="B20" s="18">
        <f t="shared" si="0"/>
        <v>14.5</v>
      </c>
      <c r="C20" s="19">
        <f t="shared" si="1"/>
        <v>0</v>
      </c>
      <c r="D20" s="14" t="s">
        <v>28</v>
      </c>
      <c r="E20" s="14" t="s">
        <v>29</v>
      </c>
      <c r="F20" s="14" t="s">
        <v>30</v>
      </c>
      <c r="G20" s="14" t="s">
        <v>31</v>
      </c>
      <c r="H20" s="61" t="s">
        <v>32</v>
      </c>
      <c r="I20" s="14" t="s">
        <v>33</v>
      </c>
      <c r="J20" s="14" t="s">
        <v>34</v>
      </c>
      <c r="K20" s="14" t="s">
        <v>35</v>
      </c>
      <c r="L20" s="14" t="s">
        <v>36</v>
      </c>
      <c r="M20" s="14" t="s">
        <v>37</v>
      </c>
      <c r="N20" s="14" t="s">
        <v>38</v>
      </c>
      <c r="O20" s="14" t="s">
        <v>39</v>
      </c>
      <c r="P20" s="14" t="s">
        <v>40</v>
      </c>
      <c r="Q20" s="14" t="s">
        <v>41</v>
      </c>
      <c r="R20" s="14" t="s">
        <v>42</v>
      </c>
      <c r="S20" s="14" t="s">
        <v>54</v>
      </c>
      <c r="T20" s="14" t="s">
        <v>44</v>
      </c>
      <c r="U20" s="14" t="s">
        <v>45</v>
      </c>
      <c r="V20" s="14" t="s">
        <v>46</v>
      </c>
      <c r="W20" s="14" t="s">
        <v>47</v>
      </c>
      <c r="X20" s="14" t="s">
        <v>48</v>
      </c>
      <c r="Y20" s="14" t="s">
        <v>49</v>
      </c>
      <c r="Z20" s="14" t="s">
        <v>50</v>
      </c>
      <c r="AA20" s="14" t="s">
        <v>51</v>
      </c>
      <c r="AC20" s="60" t="s">
        <v>29</v>
      </c>
      <c r="AD20" s="60" t="s">
        <v>38</v>
      </c>
      <c r="AF20" s="9">
        <f t="shared" si="2"/>
        <v>1</v>
      </c>
      <c r="AG20" s="9">
        <f t="shared" si="3"/>
        <v>0</v>
      </c>
      <c r="AH20" s="9">
        <f t="shared" si="4"/>
        <v>0</v>
      </c>
      <c r="AI20" s="9">
        <f t="shared" si="5"/>
        <v>0</v>
      </c>
      <c r="AJ20" s="62">
        <v>0.5</v>
      </c>
      <c r="AK20" s="9">
        <f t="shared" si="6"/>
        <v>0</v>
      </c>
      <c r="AL20" s="9">
        <f t="shared" si="7"/>
        <v>0</v>
      </c>
      <c r="AM20" s="9">
        <f t="shared" si="8"/>
        <v>1</v>
      </c>
      <c r="AN20" s="9">
        <f t="shared" si="9"/>
        <v>1</v>
      </c>
      <c r="AO20" s="9">
        <f t="shared" si="10"/>
        <v>1</v>
      </c>
      <c r="AP20" s="9">
        <f t="shared" si="11"/>
        <v>0</v>
      </c>
      <c r="AQ20" s="9">
        <f t="shared" si="12"/>
        <v>1</v>
      </c>
      <c r="AR20" s="9">
        <f t="shared" si="13"/>
        <v>0</v>
      </c>
      <c r="AS20" s="9">
        <f t="shared" si="14"/>
        <v>1</v>
      </c>
      <c r="AT20" s="9">
        <f t="shared" si="15"/>
        <v>1</v>
      </c>
      <c r="AU20" s="9">
        <f t="shared" si="16"/>
        <v>0</v>
      </c>
      <c r="AV20" s="9">
        <f t="shared" si="17"/>
        <v>1</v>
      </c>
      <c r="AW20" s="9">
        <f t="shared" si="18"/>
        <v>1</v>
      </c>
      <c r="AX20" s="9">
        <f t="shared" si="19"/>
        <v>1</v>
      </c>
      <c r="AY20" s="9">
        <f t="shared" si="20"/>
        <v>1</v>
      </c>
      <c r="AZ20" s="9">
        <f t="shared" si="21"/>
        <v>1</v>
      </c>
      <c r="BA20" s="9">
        <f t="shared" si="22"/>
        <v>0</v>
      </c>
      <c r="BB20" s="9">
        <f t="shared" si="23"/>
        <v>1</v>
      </c>
      <c r="BC20" s="9">
        <f t="shared" si="24"/>
        <v>1</v>
      </c>
      <c r="BE20" s="9" t="e">
        <f>HLOOKUP(AC20,$D$26:$AA$27,2,FALSE)</f>
        <v>#N/A</v>
      </c>
      <c r="BF20" s="9" t="e">
        <f t="shared" si="27"/>
        <v>#N/A</v>
      </c>
      <c r="BH20" s="21">
        <v>-12</v>
      </c>
      <c r="BI20" s="22">
        <f>BI19-BI18</f>
        <v>3</v>
      </c>
      <c r="BK20" s="21">
        <v>-19.5</v>
      </c>
      <c r="BL20" s="22">
        <f>BL19-BL18</f>
        <v>18</v>
      </c>
      <c r="BN20" s="21">
        <v>-10.5</v>
      </c>
      <c r="BO20" s="22">
        <f>BO19-BO18</f>
        <v>18</v>
      </c>
    </row>
    <row r="21" spans="1:67" x14ac:dyDescent="0.2">
      <c r="A21" s="17" t="s">
        <v>16</v>
      </c>
      <c r="B21" s="18">
        <f t="shared" si="0"/>
        <v>14.5</v>
      </c>
      <c r="C21" s="19">
        <f t="shared" si="1"/>
        <v>0</v>
      </c>
      <c r="D21" s="14" t="s">
        <v>28</v>
      </c>
      <c r="E21" s="14" t="s">
        <v>29</v>
      </c>
      <c r="F21" s="14" t="s">
        <v>30</v>
      </c>
      <c r="G21" s="14" t="s">
        <v>31</v>
      </c>
      <c r="H21" s="61" t="s">
        <v>32</v>
      </c>
      <c r="I21" s="14" t="s">
        <v>33</v>
      </c>
      <c r="J21" s="14" t="s">
        <v>34</v>
      </c>
      <c r="K21" s="14" t="s">
        <v>35</v>
      </c>
      <c r="L21" s="14" t="s">
        <v>36</v>
      </c>
      <c r="M21" s="14" t="s">
        <v>37</v>
      </c>
      <c r="N21" s="14" t="s">
        <v>38</v>
      </c>
      <c r="O21" s="14" t="s">
        <v>39</v>
      </c>
      <c r="P21" s="14" t="s">
        <v>40</v>
      </c>
      <c r="Q21" s="14" t="s">
        <v>41</v>
      </c>
      <c r="R21" s="14" t="s">
        <v>42</v>
      </c>
      <c r="S21" s="14" t="s">
        <v>54</v>
      </c>
      <c r="T21" s="14" t="s">
        <v>44</v>
      </c>
      <c r="U21" s="14" t="s">
        <v>45</v>
      </c>
      <c r="V21" s="14" t="s">
        <v>46</v>
      </c>
      <c r="W21" s="14" t="s">
        <v>47</v>
      </c>
      <c r="X21" s="14" t="s">
        <v>48</v>
      </c>
      <c r="Y21" s="14" t="s">
        <v>49</v>
      </c>
      <c r="Z21" s="14" t="s">
        <v>50</v>
      </c>
      <c r="AA21" s="14" t="s">
        <v>51</v>
      </c>
      <c r="AC21" s="60" t="s">
        <v>29</v>
      </c>
      <c r="AD21" s="60" t="s">
        <v>38</v>
      </c>
      <c r="AF21" s="9">
        <f t="shared" si="2"/>
        <v>1</v>
      </c>
      <c r="AG21" s="9">
        <f t="shared" si="3"/>
        <v>0</v>
      </c>
      <c r="AH21" s="9">
        <f t="shared" si="4"/>
        <v>0</v>
      </c>
      <c r="AI21" s="9">
        <f t="shared" si="5"/>
        <v>0</v>
      </c>
      <c r="AJ21" s="62">
        <v>0.5</v>
      </c>
      <c r="AK21" s="9">
        <f t="shared" si="6"/>
        <v>0</v>
      </c>
      <c r="AL21" s="9">
        <f t="shared" si="7"/>
        <v>0</v>
      </c>
      <c r="AM21" s="9">
        <f t="shared" si="8"/>
        <v>1</v>
      </c>
      <c r="AN21" s="9">
        <f t="shared" si="9"/>
        <v>1</v>
      </c>
      <c r="AO21" s="9">
        <f t="shared" si="10"/>
        <v>1</v>
      </c>
      <c r="AP21" s="9">
        <f t="shared" si="11"/>
        <v>0</v>
      </c>
      <c r="AQ21" s="9">
        <f t="shared" si="12"/>
        <v>1</v>
      </c>
      <c r="AR21" s="9">
        <f t="shared" si="13"/>
        <v>0</v>
      </c>
      <c r="AS21" s="9">
        <f t="shared" si="14"/>
        <v>1</v>
      </c>
      <c r="AT21" s="9">
        <f t="shared" si="15"/>
        <v>1</v>
      </c>
      <c r="AU21" s="9">
        <f t="shared" si="16"/>
        <v>0</v>
      </c>
      <c r="AV21" s="9">
        <f t="shared" si="17"/>
        <v>1</v>
      </c>
      <c r="AW21" s="9">
        <f t="shared" si="18"/>
        <v>1</v>
      </c>
      <c r="AX21" s="9">
        <f t="shared" si="19"/>
        <v>1</v>
      </c>
      <c r="AY21" s="9">
        <f t="shared" si="20"/>
        <v>1</v>
      </c>
      <c r="AZ21" s="9">
        <f t="shared" si="21"/>
        <v>1</v>
      </c>
      <c r="BA21" s="9">
        <f t="shared" si="22"/>
        <v>0</v>
      </c>
      <c r="BB21" s="9">
        <f t="shared" si="23"/>
        <v>1</v>
      </c>
      <c r="BC21" s="9">
        <f t="shared" si="24"/>
        <v>1</v>
      </c>
      <c r="BE21" s="9" t="e">
        <f>HLOOKUP(AC21,$D$26:$AA$27,2,FALSE)</f>
        <v>#N/A</v>
      </c>
      <c r="BF21" s="9" t="e">
        <f t="shared" si="27"/>
        <v>#N/A</v>
      </c>
      <c r="BH21" s="53" t="s">
        <v>34</v>
      </c>
      <c r="BI21" s="16">
        <v>6</v>
      </c>
      <c r="BK21" s="53" t="s">
        <v>111</v>
      </c>
      <c r="BL21" s="57">
        <v>3</v>
      </c>
      <c r="BN21" s="24" t="s">
        <v>57</v>
      </c>
      <c r="BO21" s="16">
        <v>16</v>
      </c>
    </row>
    <row r="22" spans="1:67" x14ac:dyDescent="0.2">
      <c r="A22" s="17" t="s">
        <v>17</v>
      </c>
      <c r="B22" s="18">
        <f t="shared" si="0"/>
        <v>15.5</v>
      </c>
      <c r="C22" s="19">
        <f t="shared" si="1"/>
        <v>1</v>
      </c>
      <c r="D22" s="14" t="s">
        <v>28</v>
      </c>
      <c r="E22" s="14" t="s">
        <v>29</v>
      </c>
      <c r="F22" s="14" t="s">
        <v>30</v>
      </c>
      <c r="G22" s="14" t="s">
        <v>31</v>
      </c>
      <c r="H22" s="61" t="s">
        <v>32</v>
      </c>
      <c r="I22" s="14" t="s">
        <v>33</v>
      </c>
      <c r="J22" s="14" t="s">
        <v>34</v>
      </c>
      <c r="K22" s="14" t="s">
        <v>35</v>
      </c>
      <c r="L22" s="14" t="s">
        <v>36</v>
      </c>
      <c r="M22" s="14" t="s">
        <v>37</v>
      </c>
      <c r="N22" s="14" t="s">
        <v>38</v>
      </c>
      <c r="O22" s="14" t="s">
        <v>39</v>
      </c>
      <c r="P22" s="14" t="s">
        <v>40</v>
      </c>
      <c r="Q22" s="14" t="s">
        <v>41</v>
      </c>
      <c r="R22" s="14" t="s">
        <v>42</v>
      </c>
      <c r="S22" s="14" t="s">
        <v>43</v>
      </c>
      <c r="T22" s="14" t="s">
        <v>44</v>
      </c>
      <c r="U22" s="14" t="s">
        <v>45</v>
      </c>
      <c r="V22" s="14" t="s">
        <v>46</v>
      </c>
      <c r="W22" s="14" t="s">
        <v>47</v>
      </c>
      <c r="X22" s="14" t="s">
        <v>48</v>
      </c>
      <c r="Y22" s="14" t="s">
        <v>49</v>
      </c>
      <c r="Z22" s="14" t="s">
        <v>50</v>
      </c>
      <c r="AA22" s="14" t="s">
        <v>51</v>
      </c>
      <c r="AC22" s="15" t="s">
        <v>47</v>
      </c>
      <c r="AD22" s="60" t="s">
        <v>34</v>
      </c>
      <c r="AF22" s="9">
        <f t="shared" si="2"/>
        <v>1</v>
      </c>
      <c r="AG22" s="9">
        <f t="shared" si="3"/>
        <v>0</v>
      </c>
      <c r="AH22" s="9">
        <f t="shared" si="4"/>
        <v>0</v>
      </c>
      <c r="AI22" s="9">
        <f t="shared" si="5"/>
        <v>0</v>
      </c>
      <c r="AJ22" s="62">
        <v>0.5</v>
      </c>
      <c r="AK22" s="9">
        <f t="shared" si="6"/>
        <v>0</v>
      </c>
      <c r="AL22" s="9">
        <f t="shared" si="7"/>
        <v>0</v>
      </c>
      <c r="AM22" s="9">
        <f t="shared" si="8"/>
        <v>1</v>
      </c>
      <c r="AN22" s="9">
        <f t="shared" si="9"/>
        <v>1</v>
      </c>
      <c r="AO22" s="9">
        <f t="shared" si="10"/>
        <v>1</v>
      </c>
      <c r="AP22" s="9">
        <f t="shared" si="11"/>
        <v>0</v>
      </c>
      <c r="AQ22" s="9">
        <f t="shared" si="12"/>
        <v>1</v>
      </c>
      <c r="AR22" s="9">
        <f t="shared" si="13"/>
        <v>0</v>
      </c>
      <c r="AS22" s="9">
        <f t="shared" si="14"/>
        <v>1</v>
      </c>
      <c r="AT22" s="9">
        <f t="shared" si="15"/>
        <v>1</v>
      </c>
      <c r="AU22" s="9">
        <f t="shared" si="16"/>
        <v>1</v>
      </c>
      <c r="AV22" s="9">
        <f t="shared" si="17"/>
        <v>1</v>
      </c>
      <c r="AW22" s="9">
        <f t="shared" si="18"/>
        <v>1</v>
      </c>
      <c r="AX22" s="9">
        <f t="shared" si="19"/>
        <v>1</v>
      </c>
      <c r="AY22" s="9">
        <f t="shared" si="20"/>
        <v>1</v>
      </c>
      <c r="AZ22" s="9">
        <f t="shared" si="21"/>
        <v>1</v>
      </c>
      <c r="BA22" s="9">
        <f t="shared" si="22"/>
        <v>0</v>
      </c>
      <c r="BB22" s="9">
        <f t="shared" si="23"/>
        <v>1</v>
      </c>
      <c r="BC22" s="9">
        <f t="shared" si="24"/>
        <v>1</v>
      </c>
      <c r="BE22" s="9">
        <f>HLOOKUP(AC22,$D$26:$AA$27,2,FALSE)</f>
        <v>1</v>
      </c>
      <c r="BF22" s="9" t="e">
        <f t="shared" si="27"/>
        <v>#N/A</v>
      </c>
      <c r="BH22" s="49" t="s">
        <v>64</v>
      </c>
      <c r="BI22" s="20">
        <v>16</v>
      </c>
      <c r="BK22" s="49" t="s">
        <v>41</v>
      </c>
      <c r="BL22" s="58">
        <v>34</v>
      </c>
      <c r="BN22" s="49" t="s">
        <v>48</v>
      </c>
      <c r="BO22" s="20">
        <v>59</v>
      </c>
    </row>
    <row r="23" spans="1:67" x14ac:dyDescent="0.2">
      <c r="A23" s="17" t="s">
        <v>18</v>
      </c>
      <c r="B23" s="18">
        <f t="shared" si="0"/>
        <v>12.5</v>
      </c>
      <c r="C23" s="19">
        <f t="shared" si="1"/>
        <v>0</v>
      </c>
      <c r="D23" s="14" t="s">
        <v>28</v>
      </c>
      <c r="E23" s="14" t="s">
        <v>29</v>
      </c>
      <c r="F23" s="14" t="s">
        <v>52</v>
      </c>
      <c r="G23" s="14" t="s">
        <v>31</v>
      </c>
      <c r="H23" s="61" t="s">
        <v>32</v>
      </c>
      <c r="I23" s="14" t="s">
        <v>33</v>
      </c>
      <c r="J23" s="14" t="s">
        <v>34</v>
      </c>
      <c r="K23" s="14" t="s">
        <v>59</v>
      </c>
      <c r="L23" s="14" t="s">
        <v>36</v>
      </c>
      <c r="M23" s="14" t="s">
        <v>37</v>
      </c>
      <c r="N23" s="14" t="s">
        <v>38</v>
      </c>
      <c r="O23" s="14" t="s">
        <v>60</v>
      </c>
      <c r="P23" s="14" t="s">
        <v>40</v>
      </c>
      <c r="Q23" s="14" t="s">
        <v>41</v>
      </c>
      <c r="R23" s="14" t="s">
        <v>42</v>
      </c>
      <c r="S23" s="14" t="s">
        <v>54</v>
      </c>
      <c r="T23" s="14" t="s">
        <v>44</v>
      </c>
      <c r="U23" s="14" t="s">
        <v>55</v>
      </c>
      <c r="V23" s="14" t="s">
        <v>46</v>
      </c>
      <c r="W23" s="14" t="s">
        <v>47</v>
      </c>
      <c r="X23" s="14" t="s">
        <v>48</v>
      </c>
      <c r="Y23" s="14" t="s">
        <v>71</v>
      </c>
      <c r="Z23" s="14" t="s">
        <v>50</v>
      </c>
      <c r="AA23" s="14" t="s">
        <v>65</v>
      </c>
      <c r="AC23" s="60" t="s">
        <v>55</v>
      </c>
      <c r="AD23" s="60" t="s">
        <v>54</v>
      </c>
      <c r="AF23" s="9">
        <f t="shared" si="2"/>
        <v>1</v>
      </c>
      <c r="AG23" s="9">
        <f t="shared" si="3"/>
        <v>0</v>
      </c>
      <c r="AH23" s="9">
        <f t="shared" si="4"/>
        <v>1</v>
      </c>
      <c r="AI23" s="9">
        <f t="shared" si="5"/>
        <v>0</v>
      </c>
      <c r="AJ23" s="62">
        <v>0.5</v>
      </c>
      <c r="AK23" s="9">
        <f t="shared" si="6"/>
        <v>0</v>
      </c>
      <c r="AL23" s="9">
        <f t="shared" si="7"/>
        <v>0</v>
      </c>
      <c r="AM23" s="9">
        <f t="shared" si="8"/>
        <v>0</v>
      </c>
      <c r="AN23" s="9">
        <f t="shared" si="9"/>
        <v>1</v>
      </c>
      <c r="AO23" s="9">
        <f t="shared" si="10"/>
        <v>1</v>
      </c>
      <c r="AP23" s="9">
        <f t="shared" si="11"/>
        <v>0</v>
      </c>
      <c r="AQ23" s="9">
        <f t="shared" si="12"/>
        <v>0</v>
      </c>
      <c r="AR23" s="9">
        <f t="shared" si="13"/>
        <v>0</v>
      </c>
      <c r="AS23" s="9">
        <f t="shared" si="14"/>
        <v>1</v>
      </c>
      <c r="AT23" s="9">
        <f t="shared" si="15"/>
        <v>1</v>
      </c>
      <c r="AU23" s="9">
        <f t="shared" si="16"/>
        <v>0</v>
      </c>
      <c r="AV23" s="9">
        <f t="shared" si="17"/>
        <v>1</v>
      </c>
      <c r="AW23" s="9">
        <f t="shared" si="18"/>
        <v>0</v>
      </c>
      <c r="AX23" s="9">
        <f t="shared" si="19"/>
        <v>1</v>
      </c>
      <c r="AY23" s="9">
        <f t="shared" si="20"/>
        <v>1</v>
      </c>
      <c r="AZ23" s="9">
        <f t="shared" si="21"/>
        <v>1</v>
      </c>
      <c r="BA23" s="9">
        <f t="shared" si="22"/>
        <v>1</v>
      </c>
      <c r="BB23" s="9">
        <f t="shared" si="23"/>
        <v>1</v>
      </c>
      <c r="BC23" s="9">
        <f t="shared" si="24"/>
        <v>0</v>
      </c>
      <c r="BE23" s="9" t="e">
        <f>HLOOKUP(AC23,$D$26:$AA$27,2,FALSE)</f>
        <v>#N/A</v>
      </c>
      <c r="BF23" s="9" t="e">
        <f t="shared" si="27"/>
        <v>#N/A</v>
      </c>
      <c r="BH23" s="56"/>
      <c r="BI23" s="22"/>
      <c r="BK23" s="56">
        <v>-39.5</v>
      </c>
      <c r="BL23" s="59">
        <f>BL22-BL21</f>
        <v>31</v>
      </c>
      <c r="BN23" s="21">
        <v>-29</v>
      </c>
      <c r="BO23" s="22">
        <f>BO22-BO21</f>
        <v>43</v>
      </c>
    </row>
    <row r="24" spans="1:67" ht="13.5" thickBot="1" x14ac:dyDescent="0.25">
      <c r="A24" s="25" t="s">
        <v>75</v>
      </c>
      <c r="B24" s="26">
        <f t="shared" si="0"/>
        <v>15.5</v>
      </c>
      <c r="C24" s="27">
        <f t="shared" ref="C24" si="28">COUNT(BE24:BF24)</f>
        <v>1</v>
      </c>
      <c r="D24" s="14" t="s">
        <v>28</v>
      </c>
      <c r="E24" s="14" t="s">
        <v>29</v>
      </c>
      <c r="F24" s="14" t="s">
        <v>30</v>
      </c>
      <c r="G24" s="14" t="s">
        <v>31</v>
      </c>
      <c r="H24" s="61" t="s">
        <v>32</v>
      </c>
      <c r="I24" s="14" t="s">
        <v>33</v>
      </c>
      <c r="J24" s="14" t="s">
        <v>34</v>
      </c>
      <c r="K24" s="14" t="s">
        <v>35</v>
      </c>
      <c r="L24" s="14" t="s">
        <v>36</v>
      </c>
      <c r="M24" s="14" t="s">
        <v>37</v>
      </c>
      <c r="N24" s="14" t="s">
        <v>38</v>
      </c>
      <c r="O24" s="14" t="s">
        <v>39</v>
      </c>
      <c r="P24" s="14" t="s">
        <v>40</v>
      </c>
      <c r="Q24" s="14" t="s">
        <v>41</v>
      </c>
      <c r="R24" s="14" t="s">
        <v>42</v>
      </c>
      <c r="S24" s="14" t="s">
        <v>43</v>
      </c>
      <c r="T24" s="14" t="s">
        <v>44</v>
      </c>
      <c r="U24" s="14" t="s">
        <v>45</v>
      </c>
      <c r="V24" s="14" t="s">
        <v>46</v>
      </c>
      <c r="W24" s="14" t="s">
        <v>47</v>
      </c>
      <c r="X24" s="14" t="s">
        <v>48</v>
      </c>
      <c r="Y24" s="14" t="s">
        <v>49</v>
      </c>
      <c r="Z24" s="14" t="s">
        <v>50</v>
      </c>
      <c r="AA24" s="14" t="s">
        <v>51</v>
      </c>
      <c r="AC24" s="60" t="s">
        <v>29</v>
      </c>
      <c r="AD24" s="15" t="s">
        <v>51</v>
      </c>
      <c r="AF24" s="9">
        <f t="shared" si="2"/>
        <v>1</v>
      </c>
      <c r="AG24" s="9">
        <f t="shared" si="3"/>
        <v>0</v>
      </c>
      <c r="AH24" s="9">
        <f t="shared" si="4"/>
        <v>0</v>
      </c>
      <c r="AI24" s="9">
        <f t="shared" si="5"/>
        <v>0</v>
      </c>
      <c r="AJ24" s="62">
        <v>0.5</v>
      </c>
      <c r="AK24" s="9">
        <f t="shared" si="6"/>
        <v>0</v>
      </c>
      <c r="AL24" s="9">
        <f t="shared" si="7"/>
        <v>0</v>
      </c>
      <c r="AM24" s="9">
        <f t="shared" si="8"/>
        <v>1</v>
      </c>
      <c r="AN24" s="9">
        <f t="shared" si="9"/>
        <v>1</v>
      </c>
      <c r="AO24" s="9">
        <f t="shared" si="10"/>
        <v>1</v>
      </c>
      <c r="AP24" s="9">
        <f t="shared" si="11"/>
        <v>0</v>
      </c>
      <c r="AQ24" s="9">
        <f t="shared" si="12"/>
        <v>1</v>
      </c>
      <c r="AR24" s="9">
        <f t="shared" si="13"/>
        <v>0</v>
      </c>
      <c r="AS24" s="9">
        <f t="shared" si="14"/>
        <v>1</v>
      </c>
      <c r="AT24" s="9">
        <f t="shared" si="15"/>
        <v>1</v>
      </c>
      <c r="AU24" s="9">
        <f t="shared" si="16"/>
        <v>1</v>
      </c>
      <c r="AV24" s="9">
        <f t="shared" si="17"/>
        <v>1</v>
      </c>
      <c r="AW24" s="9">
        <f t="shared" ref="AW24" si="29">IF(U24=$U$26,1,0)</f>
        <v>1</v>
      </c>
      <c r="AX24" s="9">
        <f t="shared" ref="AX24" si="30">IF(V24=$V$26,1,0)</f>
        <v>1</v>
      </c>
      <c r="AY24" s="9">
        <f t="shared" ref="AY24" si="31">IF(W24=$W$26,1,0)</f>
        <v>1</v>
      </c>
      <c r="AZ24" s="9">
        <f t="shared" ref="AZ24" si="32">IF(X24=$X$26,1,0)</f>
        <v>1</v>
      </c>
      <c r="BA24" s="9">
        <f t="shared" ref="BA24" si="33">IF(Y24=$Y$26,1,0)</f>
        <v>0</v>
      </c>
      <c r="BB24" s="9">
        <f t="shared" ref="BB24" si="34">IF(Z24=$Z$26,1,0)</f>
        <v>1</v>
      </c>
      <c r="BC24" s="9">
        <f t="shared" ref="BC24" si="35">IF(AA24=$AA$26,1,0)</f>
        <v>1</v>
      </c>
      <c r="BE24" s="9" t="e">
        <f>HLOOKUP(AC24,$D$26:$AA$27,2,FALSE)</f>
        <v>#N/A</v>
      </c>
      <c r="BF24" s="9">
        <f t="shared" si="27"/>
        <v>1</v>
      </c>
    </row>
    <row r="25" spans="1:67" x14ac:dyDescent="0.2">
      <c r="A25" s="9" t="s">
        <v>186</v>
      </c>
    </row>
    <row r="26" spans="1:67" x14ac:dyDescent="0.2">
      <c r="A26" s="10"/>
      <c r="B26" s="9" t="s">
        <v>74</v>
      </c>
      <c r="C26" s="9" t="s">
        <v>73</v>
      </c>
      <c r="D26" s="18" t="str">
        <f>BH4</f>
        <v>GT (-41.0)</v>
      </c>
      <c r="E26" s="18" t="s">
        <v>69</v>
      </c>
      <c r="F26" s="18" t="s">
        <v>52</v>
      </c>
      <c r="G26" s="18" t="s">
        <v>70</v>
      </c>
      <c r="H26" s="61" t="s">
        <v>113</v>
      </c>
      <c r="I26" s="18" t="s">
        <v>58</v>
      </c>
      <c r="J26" s="18" t="s">
        <v>64</v>
      </c>
      <c r="K26" s="18" t="s">
        <v>35</v>
      </c>
      <c r="L26" s="18" t="s">
        <v>36</v>
      </c>
      <c r="M26" s="18" t="s">
        <v>37</v>
      </c>
      <c r="N26" s="18" t="s">
        <v>72</v>
      </c>
      <c r="O26" s="18" t="s">
        <v>39</v>
      </c>
      <c r="P26" s="18" t="s">
        <v>61</v>
      </c>
      <c r="Q26" s="18" t="s">
        <v>41</v>
      </c>
      <c r="R26" s="18" t="s">
        <v>42</v>
      </c>
      <c r="S26" s="18" t="s">
        <v>43</v>
      </c>
      <c r="T26" s="18" t="s">
        <v>44</v>
      </c>
      <c r="U26" s="18" t="s">
        <v>45</v>
      </c>
      <c r="V26" s="18" t="s">
        <v>46</v>
      </c>
      <c r="W26" s="18" t="s">
        <v>47</v>
      </c>
      <c r="X26" s="18" t="s">
        <v>48</v>
      </c>
      <c r="Y26" s="18" t="s">
        <v>71</v>
      </c>
      <c r="Z26" s="18" t="s">
        <v>50</v>
      </c>
      <c r="AA26" s="18" t="s">
        <v>51</v>
      </c>
    </row>
    <row r="27" spans="1:67" x14ac:dyDescent="0.2">
      <c r="A27" s="10"/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>
        <v>1</v>
      </c>
      <c r="R27" s="9">
        <v>1</v>
      </c>
      <c r="S27" s="9">
        <v>1</v>
      </c>
      <c r="T27" s="9">
        <v>1</v>
      </c>
      <c r="U27" s="9">
        <v>1</v>
      </c>
      <c r="V27" s="9">
        <v>1</v>
      </c>
      <c r="W27" s="9">
        <v>1</v>
      </c>
      <c r="X27" s="9">
        <v>1</v>
      </c>
      <c r="Y27" s="9">
        <v>1</v>
      </c>
      <c r="Z27" s="9">
        <v>1</v>
      </c>
      <c r="AA27" s="9">
        <v>1</v>
      </c>
    </row>
    <row r="28" spans="1:67" x14ac:dyDescent="0.2">
      <c r="A28" s="66" t="s">
        <v>125</v>
      </c>
      <c r="B28" s="18">
        <v>10.5</v>
      </c>
      <c r="C28" s="18">
        <v>0</v>
      </c>
    </row>
    <row r="29" spans="1:67" x14ac:dyDescent="0.2">
      <c r="A29" s="10" t="s">
        <v>126</v>
      </c>
    </row>
    <row r="30" spans="1:67" x14ac:dyDescent="0.2">
      <c r="A30" s="66" t="s">
        <v>185</v>
      </c>
      <c r="B30" s="18">
        <v>10.5</v>
      </c>
      <c r="C30" s="18">
        <v>0</v>
      </c>
    </row>
    <row r="31" spans="1:67" x14ac:dyDescent="0.2">
      <c r="A31" s="10" t="s">
        <v>187</v>
      </c>
    </row>
  </sheetData>
  <sortState ref="A3:BH52">
    <sortCondition ref="A3"/>
  </sortState>
  <conditionalFormatting sqref="D3:D23 D24:G24 I24:AA24">
    <cfRule type="cellIs" dxfId="368" priority="50" operator="notEqual">
      <formula>D$26</formula>
    </cfRule>
  </conditionalFormatting>
  <conditionalFormatting sqref="E3:E23">
    <cfRule type="cellIs" dxfId="367" priority="49" operator="notEqual">
      <formula>E$26</formula>
    </cfRule>
  </conditionalFormatting>
  <conditionalFormatting sqref="F3:F23">
    <cfRule type="cellIs" dxfId="366" priority="48" operator="notEqual">
      <formula>F$26</formula>
    </cfRule>
  </conditionalFormatting>
  <conditionalFormatting sqref="G3:G23">
    <cfRule type="cellIs" dxfId="365" priority="47" operator="notEqual">
      <formula>G$26</formula>
    </cfRule>
  </conditionalFormatting>
  <conditionalFormatting sqref="I3:I23">
    <cfRule type="cellIs" dxfId="364" priority="45" operator="notEqual">
      <formula>I$26</formula>
    </cfRule>
  </conditionalFormatting>
  <conditionalFormatting sqref="S3:S23">
    <cfRule type="cellIs" dxfId="363" priority="44" operator="notEqual">
      <formula>S$26</formula>
    </cfRule>
  </conditionalFormatting>
  <conditionalFormatting sqref="T3:T23">
    <cfRule type="cellIs" dxfId="362" priority="43" operator="notEqual">
      <formula>T$26</formula>
    </cfRule>
  </conditionalFormatting>
  <conditionalFormatting sqref="U3:U23">
    <cfRule type="cellIs" dxfId="361" priority="41" operator="notEqual">
      <formula>U$26</formula>
    </cfRule>
  </conditionalFormatting>
  <conditionalFormatting sqref="V3:V23">
    <cfRule type="cellIs" dxfId="360" priority="40" operator="notEqual">
      <formula>V$26</formula>
    </cfRule>
  </conditionalFormatting>
  <conditionalFormatting sqref="W3:W23">
    <cfRule type="cellIs" dxfId="359" priority="39" operator="notEqual">
      <formula>W$26</formula>
    </cfRule>
  </conditionalFormatting>
  <conditionalFormatting sqref="X3:X23">
    <cfRule type="cellIs" dxfId="358" priority="38" operator="notEqual">
      <formula>X$26</formula>
    </cfRule>
  </conditionalFormatting>
  <conditionalFormatting sqref="Y3:Y23">
    <cfRule type="cellIs" dxfId="357" priority="37" operator="notEqual">
      <formula>Y$26</formula>
    </cfRule>
  </conditionalFormatting>
  <conditionalFormatting sqref="Z3:Z23">
    <cfRule type="cellIs" dxfId="356" priority="36" operator="notEqual">
      <formula>Z$26</formula>
    </cfRule>
  </conditionalFormatting>
  <conditionalFormatting sqref="AA3:AA23">
    <cfRule type="cellIs" dxfId="355" priority="35" operator="notEqual">
      <formula>AA$26</formula>
    </cfRule>
  </conditionalFormatting>
  <conditionalFormatting sqref="J3:J23">
    <cfRule type="cellIs" dxfId="354" priority="18" operator="notEqual">
      <formula>J$26</formula>
    </cfRule>
  </conditionalFormatting>
  <conditionalFormatting sqref="K3:K23">
    <cfRule type="cellIs" dxfId="353" priority="17" operator="notEqual">
      <formula>K$26</formula>
    </cfRule>
  </conditionalFormatting>
  <conditionalFormatting sqref="L3:L23">
    <cfRule type="cellIs" dxfId="352" priority="16" operator="notEqual">
      <formula>L$26</formula>
    </cfRule>
  </conditionalFormatting>
  <conditionalFormatting sqref="M3:M23">
    <cfRule type="cellIs" dxfId="351" priority="15" operator="notEqual">
      <formula>M$26</formula>
    </cfRule>
  </conditionalFormatting>
  <conditionalFormatting sqref="N3:N23">
    <cfRule type="cellIs" dxfId="350" priority="14" operator="notEqual">
      <formula>N$26</formula>
    </cfRule>
  </conditionalFormatting>
  <conditionalFormatting sqref="O3:O23">
    <cfRule type="cellIs" dxfId="349" priority="13" operator="notEqual">
      <formula>O$26</formula>
    </cfRule>
  </conditionalFormatting>
  <conditionalFormatting sqref="P3:P23">
    <cfRule type="cellIs" dxfId="348" priority="12" operator="notEqual">
      <formula>P$26</formula>
    </cfRule>
  </conditionalFormatting>
  <conditionalFormatting sqref="Q3:Q23">
    <cfRule type="cellIs" dxfId="347" priority="11" operator="notEqual">
      <formula>Q$26</formula>
    </cfRule>
  </conditionalFormatting>
  <conditionalFormatting sqref="R3:R23">
    <cfRule type="cellIs" dxfId="346" priority="10" operator="notEqual">
      <formula>R$26</formula>
    </cfRule>
  </conditionalFormatting>
  <pageMargins left="0.7" right="0.7" top="0.75" bottom="0.75" header="0.3" footer="0.3"/>
  <pageSetup scale="2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31"/>
  <sheetViews>
    <sheetView zoomScaleNormal="100" workbookViewId="0">
      <selection activeCell="F1" sqref="F1"/>
    </sheetView>
  </sheetViews>
  <sheetFormatPr defaultRowHeight="12.75" x14ac:dyDescent="0.2"/>
  <cols>
    <col min="1" max="1" width="16.7109375" style="28" customWidth="1"/>
    <col min="2" max="2" width="6.85546875" style="9" bestFit="1" customWidth="1"/>
    <col min="3" max="3" width="5.140625" style="9" bestFit="1" customWidth="1"/>
    <col min="4" max="4" width="10.7109375" style="9" bestFit="1" customWidth="1"/>
    <col min="5" max="5" width="9.42578125" style="9" bestFit="1" customWidth="1"/>
    <col min="6" max="6" width="4.140625" style="9" bestFit="1" customWidth="1"/>
    <col min="7" max="7" width="10.140625" style="9" bestFit="1" customWidth="1"/>
    <col min="8" max="8" width="10.7109375" style="9" bestFit="1" customWidth="1"/>
    <col min="9" max="9" width="10.28515625" style="9" bestFit="1" customWidth="1"/>
    <col min="10" max="10" width="4" style="9" bestFit="1" customWidth="1"/>
    <col min="11" max="11" width="8.5703125" style="9" bestFit="1" customWidth="1"/>
    <col min="12" max="12" width="9.85546875" style="9" bestFit="1" customWidth="1"/>
    <col min="13" max="13" width="10.42578125" style="9" bestFit="1" customWidth="1"/>
    <col min="14" max="14" width="8.7109375" style="9" bestFit="1" customWidth="1"/>
    <col min="15" max="15" width="8.85546875" style="9" bestFit="1" customWidth="1"/>
    <col min="16" max="16" width="11.140625" style="9" bestFit="1" customWidth="1"/>
    <col min="17" max="17" width="9.5703125" style="9" bestFit="1" customWidth="1"/>
    <col min="18" max="18" width="7.85546875" style="9" bestFit="1" customWidth="1"/>
    <col min="19" max="19" width="9.42578125" style="9" bestFit="1" customWidth="1"/>
    <col min="20" max="20" width="11" style="9" bestFit="1" customWidth="1"/>
    <col min="21" max="21" width="10.85546875" style="9" bestFit="1" customWidth="1"/>
    <col min="22" max="22" width="5" style="9" bestFit="1" customWidth="1"/>
    <col min="23" max="23" width="7.42578125" style="9" bestFit="1" customWidth="1"/>
    <col min="24" max="24" width="9.140625" style="9" bestFit="1" customWidth="1"/>
    <col min="25" max="25" width="9.5703125" style="9" bestFit="1" customWidth="1"/>
    <col min="26" max="26" width="9.28515625" style="9" bestFit="1" customWidth="1"/>
    <col min="27" max="27" width="8.28515625" style="9" bestFit="1" customWidth="1"/>
    <col min="28" max="28" width="10.140625" style="9" bestFit="1" customWidth="1"/>
    <col min="29" max="29" width="10.42578125" style="9" bestFit="1" customWidth="1"/>
    <col min="30" max="30" width="2.7109375" style="9" customWidth="1"/>
    <col min="31" max="32" width="11.140625" style="9" bestFit="1" customWidth="1"/>
    <col min="33" max="33" width="2.7109375" style="9" customWidth="1"/>
    <col min="34" max="59" width="2" style="9" bestFit="1" customWidth="1"/>
    <col min="60" max="60" width="2.7109375" style="9" customWidth="1"/>
    <col min="61" max="62" width="5.5703125" style="9" bestFit="1" customWidth="1"/>
    <col min="63" max="63" width="2.7109375" style="10" customWidth="1"/>
    <col min="64" max="64" width="10.7109375" style="64" bestFit="1" customWidth="1"/>
    <col min="65" max="65" width="3" style="10" bestFit="1" customWidth="1"/>
    <col min="66" max="66" width="1.7109375" style="10" customWidth="1"/>
    <col min="67" max="67" width="11.140625" style="10" bestFit="1" customWidth="1"/>
    <col min="68" max="68" width="3" style="10" bestFit="1" customWidth="1"/>
    <col min="69" max="69" width="1.7109375" style="10" customWidth="1"/>
    <col min="70" max="70" width="10.42578125" style="10" bestFit="1" customWidth="1"/>
    <col min="71" max="71" width="3" style="10" bestFit="1" customWidth="1"/>
    <col min="72" max="16384" width="9.140625" style="10"/>
  </cols>
  <sheetData>
    <row r="1" spans="1:71" ht="15" x14ac:dyDescent="0.25">
      <c r="A1" s="29" t="s">
        <v>123</v>
      </c>
      <c r="B1" s="8"/>
    </row>
    <row r="2" spans="1:71" ht="13.5" thickBot="1" x14ac:dyDescent="0.25">
      <c r="A2" s="8"/>
      <c r="B2" s="8" t="s">
        <v>20</v>
      </c>
      <c r="C2" s="8" t="s">
        <v>21</v>
      </c>
      <c r="AE2" s="8" t="s">
        <v>21</v>
      </c>
    </row>
    <row r="3" spans="1:71" x14ac:dyDescent="0.2">
      <c r="A3" s="11" t="s">
        <v>1</v>
      </c>
      <c r="B3" s="12">
        <f>SUM(AH3:BG3)</f>
        <v>9</v>
      </c>
      <c r="C3" s="13">
        <f t="shared" ref="C3:C24" si="0">COUNT(BI3:BJ3)</f>
        <v>1</v>
      </c>
      <c r="D3" s="14" t="s">
        <v>23</v>
      </c>
      <c r="E3" s="14" t="s">
        <v>23</v>
      </c>
      <c r="F3" s="14" t="s">
        <v>23</v>
      </c>
      <c r="G3" s="14" t="s">
        <v>23</v>
      </c>
      <c r="H3" s="14" t="s">
        <v>23</v>
      </c>
      <c r="I3" s="14" t="s">
        <v>131</v>
      </c>
      <c r="J3" s="14" t="s">
        <v>132</v>
      </c>
      <c r="K3" s="14" t="s">
        <v>133</v>
      </c>
      <c r="L3" s="14" t="s">
        <v>134</v>
      </c>
      <c r="M3" s="14" t="s">
        <v>135</v>
      </c>
      <c r="N3" s="14" t="s">
        <v>136</v>
      </c>
      <c r="O3" s="14" t="s">
        <v>137</v>
      </c>
      <c r="P3" s="14" t="s">
        <v>138</v>
      </c>
      <c r="Q3" s="14" t="s">
        <v>139</v>
      </c>
      <c r="R3" s="14" t="s">
        <v>159</v>
      </c>
      <c r="S3" s="14" t="s">
        <v>141</v>
      </c>
      <c r="T3" s="14" t="s">
        <v>142</v>
      </c>
      <c r="U3" s="14" t="s">
        <v>143</v>
      </c>
      <c r="V3" s="14" t="s">
        <v>144</v>
      </c>
      <c r="W3" s="14" t="s">
        <v>145</v>
      </c>
      <c r="X3" s="14" t="s">
        <v>146</v>
      </c>
      <c r="Y3" s="14" t="s">
        <v>147</v>
      </c>
      <c r="Z3" s="14" t="s">
        <v>148</v>
      </c>
      <c r="AA3" s="14" t="s">
        <v>149</v>
      </c>
      <c r="AB3" s="14" t="s">
        <v>150</v>
      </c>
      <c r="AC3" s="14" t="s">
        <v>151</v>
      </c>
      <c r="AE3" s="60" t="s">
        <v>148</v>
      </c>
      <c r="AF3" s="15" t="s">
        <v>132</v>
      </c>
      <c r="AH3" s="9">
        <f t="shared" ref="AH3:AH25" si="1">IF(D3=$D$28,1,0)</f>
        <v>0</v>
      </c>
      <c r="AI3" s="9">
        <f t="shared" ref="AI3:AI25" si="2">IF(E3=$E$28,1,0)</f>
        <v>0</v>
      </c>
      <c r="AJ3" s="9">
        <f t="shared" ref="AJ3:AJ25" si="3">IF(F3=$F$28,1,0)</f>
        <v>0</v>
      </c>
      <c r="AK3" s="9">
        <f t="shared" ref="AK3:AK25" si="4">IF(G3=$G$28,1,0)</f>
        <v>0</v>
      </c>
      <c r="AL3" s="9">
        <f t="shared" ref="AL3:AL25" si="5">IF(H3=$H$28,1,0)</f>
        <v>0</v>
      </c>
      <c r="AM3" s="9">
        <f t="shared" ref="AM3:AM25" si="6">IF(I3=$I$28,1,0)</f>
        <v>1</v>
      </c>
      <c r="AN3" s="9">
        <f t="shared" ref="AN3:AN25" si="7">IF(J3=$J$28,1,0)</f>
        <v>1</v>
      </c>
      <c r="AO3" s="9">
        <f t="shared" ref="AO3:AO25" si="8">IF(K3=$K$28,1,0)</f>
        <v>1</v>
      </c>
      <c r="AP3" s="9">
        <f t="shared" ref="AP3:AP25" si="9">IF(L3=$L$28,1,0)</f>
        <v>0</v>
      </c>
      <c r="AQ3" s="9">
        <f t="shared" ref="AQ3:AQ25" si="10">IF(M3=$M$28,1,0)</f>
        <v>1</v>
      </c>
      <c r="AR3" s="9">
        <f t="shared" ref="AR3:AR25" si="11">IF(N3=$N$28,1,0)</f>
        <v>0</v>
      </c>
      <c r="AS3" s="9">
        <f t="shared" ref="AS3:AS25" si="12">IF(O3=$O$28,1,0)</f>
        <v>0</v>
      </c>
      <c r="AT3" s="9">
        <f t="shared" ref="AT3:AT25" si="13">IF(P3=$P$28,1,0)</f>
        <v>0</v>
      </c>
      <c r="AU3" s="9">
        <f t="shared" ref="AU3:AU25" si="14">IF(Q3=$Q$28,1,0)</f>
        <v>0</v>
      </c>
      <c r="AV3" s="9">
        <f t="shared" ref="AV3:AV25" si="15">IF(R3=$R$28,1,0)</f>
        <v>0</v>
      </c>
      <c r="AW3" s="9">
        <f t="shared" ref="AW3:AW25" si="16">IF(S3=$S$28,1,0)</f>
        <v>0</v>
      </c>
      <c r="AX3" s="9">
        <f t="shared" ref="AX3:AX25" si="17">IF(T3=$T$28,1,0)</f>
        <v>1</v>
      </c>
      <c r="AY3" s="9">
        <f t="shared" ref="AY3:AY25" si="18">IF(U3=$U$28,1,0)</f>
        <v>1</v>
      </c>
      <c r="AZ3" s="9">
        <f t="shared" ref="AZ3:AZ25" si="19">IF(V3=$V$28,1,0)</f>
        <v>1</v>
      </c>
      <c r="BA3" s="9">
        <f t="shared" ref="BA3:BA25" si="20">IF(W3=$W$28,1,0)</f>
        <v>0</v>
      </c>
      <c r="BB3" s="9">
        <f t="shared" ref="BB3:BB25" si="21">IF(X3=$X$28,1,0)</f>
        <v>0</v>
      </c>
      <c r="BC3" s="9">
        <f t="shared" ref="BC3:BC25" si="22">IF(Y3=$Y$28,1,0)</f>
        <v>1</v>
      </c>
      <c r="BD3" s="9">
        <f t="shared" ref="BD3:BD25" si="23">IF(Z3=$Z$28,1,0)</f>
        <v>0</v>
      </c>
      <c r="BE3" s="9">
        <f t="shared" ref="BE3:BE25" si="24">IF(AA3=$AA$28,1,0)</f>
        <v>0</v>
      </c>
      <c r="BF3" s="9">
        <f t="shared" ref="BF3:BF25" si="25">IF(AB3=$AB$28,1,0)</f>
        <v>0</v>
      </c>
      <c r="BG3" s="9">
        <f t="shared" ref="BG3:BG25" si="26">IF(AC3=$AC$28,1,0)</f>
        <v>1</v>
      </c>
      <c r="BI3" s="9" t="e">
        <f t="shared" ref="BI3:BI24" si="27">HLOOKUP(AE3,$D$28:$AC$29,2,FALSE)</f>
        <v>#N/A</v>
      </c>
      <c r="BJ3" s="9">
        <f t="shared" ref="BJ3:BJ24" si="28">HLOOKUP(AF3,$D$28:$AC$29,2,FALSE)</f>
        <v>1</v>
      </c>
      <c r="BL3" s="67" t="s">
        <v>161</v>
      </c>
      <c r="BM3" s="16">
        <v>14</v>
      </c>
      <c r="BO3" s="53" t="s">
        <v>164</v>
      </c>
      <c r="BP3" s="16">
        <v>21</v>
      </c>
      <c r="BR3" s="53" t="s">
        <v>175</v>
      </c>
      <c r="BS3" s="16">
        <v>31</v>
      </c>
    </row>
    <row r="4" spans="1:71" x14ac:dyDescent="0.2">
      <c r="A4" s="17" t="s">
        <v>2</v>
      </c>
      <c r="B4" s="18">
        <f>SUM(AH4:BG4)</f>
        <v>12</v>
      </c>
      <c r="C4" s="19">
        <f t="shared" si="0"/>
        <v>0</v>
      </c>
      <c r="D4" s="14" t="s">
        <v>23</v>
      </c>
      <c r="E4" s="14" t="s">
        <v>127</v>
      </c>
      <c r="F4" s="14" t="s">
        <v>128</v>
      </c>
      <c r="G4" s="14" t="s">
        <v>129</v>
      </c>
      <c r="H4" s="14" t="s">
        <v>130</v>
      </c>
      <c r="I4" s="14" t="s">
        <v>131</v>
      </c>
      <c r="J4" s="14" t="s">
        <v>132</v>
      </c>
      <c r="K4" s="14" t="s">
        <v>133</v>
      </c>
      <c r="L4" s="14" t="s">
        <v>134</v>
      </c>
      <c r="M4" s="14" t="s">
        <v>135</v>
      </c>
      <c r="N4" s="14" t="s">
        <v>136</v>
      </c>
      <c r="O4" s="14" t="s">
        <v>137</v>
      </c>
      <c r="P4" s="14" t="s">
        <v>138</v>
      </c>
      <c r="Q4" s="14" t="s">
        <v>139</v>
      </c>
      <c r="R4" s="14" t="s">
        <v>140</v>
      </c>
      <c r="S4" s="14" t="s">
        <v>141</v>
      </c>
      <c r="T4" s="14" t="s">
        <v>142</v>
      </c>
      <c r="U4" s="14" t="s">
        <v>143</v>
      </c>
      <c r="V4" s="14" t="s">
        <v>144</v>
      </c>
      <c r="W4" s="14" t="s">
        <v>145</v>
      </c>
      <c r="X4" s="14" t="s">
        <v>146</v>
      </c>
      <c r="Y4" s="14" t="s">
        <v>147</v>
      </c>
      <c r="Z4" s="14" t="s">
        <v>148</v>
      </c>
      <c r="AA4" s="14" t="s">
        <v>149</v>
      </c>
      <c r="AB4" s="14" t="s">
        <v>150</v>
      </c>
      <c r="AC4" s="14" t="s">
        <v>151</v>
      </c>
      <c r="AE4" s="60" t="s">
        <v>177</v>
      </c>
      <c r="AF4" s="60" t="s">
        <v>137</v>
      </c>
      <c r="AH4" s="9">
        <f t="shared" si="1"/>
        <v>0</v>
      </c>
      <c r="AI4" s="9">
        <f t="shared" si="2"/>
        <v>0</v>
      </c>
      <c r="AJ4" s="9">
        <f t="shared" si="3"/>
        <v>1</v>
      </c>
      <c r="AK4" s="9">
        <f t="shared" si="4"/>
        <v>1</v>
      </c>
      <c r="AL4" s="9">
        <f t="shared" si="5"/>
        <v>0</v>
      </c>
      <c r="AM4" s="9">
        <f t="shared" si="6"/>
        <v>1</v>
      </c>
      <c r="AN4" s="9">
        <f t="shared" si="7"/>
        <v>1</v>
      </c>
      <c r="AO4" s="9">
        <f t="shared" si="8"/>
        <v>1</v>
      </c>
      <c r="AP4" s="9">
        <f t="shared" si="9"/>
        <v>0</v>
      </c>
      <c r="AQ4" s="9">
        <f t="shared" si="10"/>
        <v>1</v>
      </c>
      <c r="AR4" s="9">
        <f t="shared" si="11"/>
        <v>0</v>
      </c>
      <c r="AS4" s="9">
        <f t="shared" si="12"/>
        <v>0</v>
      </c>
      <c r="AT4" s="9">
        <f t="shared" si="13"/>
        <v>0</v>
      </c>
      <c r="AU4" s="9">
        <f t="shared" si="14"/>
        <v>0</v>
      </c>
      <c r="AV4" s="9">
        <f t="shared" si="15"/>
        <v>1</v>
      </c>
      <c r="AW4" s="9">
        <f t="shared" si="16"/>
        <v>0</v>
      </c>
      <c r="AX4" s="9">
        <f t="shared" si="17"/>
        <v>1</v>
      </c>
      <c r="AY4" s="9">
        <f t="shared" si="18"/>
        <v>1</v>
      </c>
      <c r="AZ4" s="9">
        <f t="shared" si="19"/>
        <v>1</v>
      </c>
      <c r="BA4" s="9">
        <f t="shared" si="20"/>
        <v>0</v>
      </c>
      <c r="BB4" s="9">
        <f t="shared" si="21"/>
        <v>0</v>
      </c>
      <c r="BC4" s="9">
        <f t="shared" si="22"/>
        <v>1</v>
      </c>
      <c r="BD4" s="9">
        <f t="shared" si="23"/>
        <v>0</v>
      </c>
      <c r="BE4" s="9">
        <f t="shared" si="24"/>
        <v>0</v>
      </c>
      <c r="BF4" s="9">
        <f t="shared" si="25"/>
        <v>0</v>
      </c>
      <c r="BG4" s="9">
        <f t="shared" si="26"/>
        <v>1</v>
      </c>
      <c r="BI4" s="9" t="e">
        <f t="shared" si="27"/>
        <v>#N/A</v>
      </c>
      <c r="BJ4" s="9" t="e">
        <f t="shared" si="28"/>
        <v>#N/A</v>
      </c>
      <c r="BL4" s="65" t="s">
        <v>152</v>
      </c>
      <c r="BM4" s="20">
        <v>24</v>
      </c>
      <c r="BO4" s="49" t="s">
        <v>135</v>
      </c>
      <c r="BP4" s="20">
        <v>73</v>
      </c>
      <c r="BR4" s="49" t="s">
        <v>176</v>
      </c>
      <c r="BS4" s="20">
        <v>66</v>
      </c>
    </row>
    <row r="5" spans="1:71" x14ac:dyDescent="0.2">
      <c r="A5" s="17" t="s">
        <v>3</v>
      </c>
      <c r="B5" s="18">
        <f t="shared" ref="B5:B25" si="29">SUM(AH5:BG5)</f>
        <v>15</v>
      </c>
      <c r="C5" s="19">
        <f t="shared" si="0"/>
        <v>0</v>
      </c>
      <c r="D5" s="14" t="s">
        <v>152</v>
      </c>
      <c r="E5" s="14" t="s">
        <v>127</v>
      </c>
      <c r="F5" s="14" t="s">
        <v>128</v>
      </c>
      <c r="G5" s="14" t="s">
        <v>129</v>
      </c>
      <c r="H5" s="14" t="s">
        <v>153</v>
      </c>
      <c r="I5" s="14" t="s">
        <v>131</v>
      </c>
      <c r="J5" s="14" t="s">
        <v>132</v>
      </c>
      <c r="K5" s="14" t="s">
        <v>133</v>
      </c>
      <c r="L5" s="14" t="s">
        <v>134</v>
      </c>
      <c r="M5" s="14" t="s">
        <v>135</v>
      </c>
      <c r="N5" s="14" t="s">
        <v>136</v>
      </c>
      <c r="O5" s="14" t="s">
        <v>137</v>
      </c>
      <c r="P5" s="14" t="s">
        <v>138</v>
      </c>
      <c r="Q5" s="14" t="s">
        <v>139</v>
      </c>
      <c r="R5" s="14" t="s">
        <v>140</v>
      </c>
      <c r="S5" s="14" t="s">
        <v>141</v>
      </c>
      <c r="T5" s="14" t="s">
        <v>142</v>
      </c>
      <c r="U5" s="14" t="s">
        <v>143</v>
      </c>
      <c r="V5" s="14" t="s">
        <v>144</v>
      </c>
      <c r="W5" s="14" t="s">
        <v>145</v>
      </c>
      <c r="X5" s="14" t="s">
        <v>146</v>
      </c>
      <c r="Y5" s="14" t="s">
        <v>147</v>
      </c>
      <c r="Z5" s="14" t="s">
        <v>148</v>
      </c>
      <c r="AA5" s="14" t="s">
        <v>154</v>
      </c>
      <c r="AB5" s="14" t="s">
        <v>155</v>
      </c>
      <c r="AC5" s="14" t="s">
        <v>151</v>
      </c>
      <c r="AE5" s="60" t="s">
        <v>134</v>
      </c>
      <c r="AF5" s="60" t="s">
        <v>138</v>
      </c>
      <c r="AH5" s="9">
        <f t="shared" si="1"/>
        <v>0</v>
      </c>
      <c r="AI5" s="9">
        <f t="shared" si="2"/>
        <v>0</v>
      </c>
      <c r="AJ5" s="9">
        <f t="shared" si="3"/>
        <v>1</v>
      </c>
      <c r="AK5" s="9">
        <f t="shared" si="4"/>
        <v>1</v>
      </c>
      <c r="AL5" s="9">
        <f t="shared" si="5"/>
        <v>1</v>
      </c>
      <c r="AM5" s="9">
        <f t="shared" si="6"/>
        <v>1</v>
      </c>
      <c r="AN5" s="9">
        <f t="shared" si="7"/>
        <v>1</v>
      </c>
      <c r="AO5" s="9">
        <f t="shared" si="8"/>
        <v>1</v>
      </c>
      <c r="AP5" s="9">
        <f t="shared" si="9"/>
        <v>0</v>
      </c>
      <c r="AQ5" s="9">
        <f t="shared" si="10"/>
        <v>1</v>
      </c>
      <c r="AR5" s="9">
        <f t="shared" si="11"/>
        <v>0</v>
      </c>
      <c r="AS5" s="9">
        <f t="shared" si="12"/>
        <v>0</v>
      </c>
      <c r="AT5" s="9">
        <f t="shared" si="13"/>
        <v>0</v>
      </c>
      <c r="AU5" s="9">
        <f t="shared" si="14"/>
        <v>0</v>
      </c>
      <c r="AV5" s="9">
        <f t="shared" si="15"/>
        <v>1</v>
      </c>
      <c r="AW5" s="9">
        <f t="shared" si="16"/>
        <v>0</v>
      </c>
      <c r="AX5" s="9">
        <f t="shared" si="17"/>
        <v>1</v>
      </c>
      <c r="AY5" s="9">
        <f t="shared" si="18"/>
        <v>1</v>
      </c>
      <c r="AZ5" s="9">
        <f t="shared" si="19"/>
        <v>1</v>
      </c>
      <c r="BA5" s="9">
        <f t="shared" si="20"/>
        <v>0</v>
      </c>
      <c r="BB5" s="9">
        <f t="shared" si="21"/>
        <v>0</v>
      </c>
      <c r="BC5" s="9">
        <f t="shared" si="22"/>
        <v>1</v>
      </c>
      <c r="BD5" s="9">
        <f t="shared" si="23"/>
        <v>0</v>
      </c>
      <c r="BE5" s="9">
        <f t="shared" si="24"/>
        <v>1</v>
      </c>
      <c r="BF5" s="9">
        <f t="shared" si="25"/>
        <v>1</v>
      </c>
      <c r="BG5" s="9">
        <f t="shared" si="26"/>
        <v>1</v>
      </c>
      <c r="BI5" s="9" t="e">
        <f t="shared" si="27"/>
        <v>#N/A</v>
      </c>
      <c r="BJ5" s="9" t="e">
        <f t="shared" si="28"/>
        <v>#N/A</v>
      </c>
      <c r="BL5" s="56">
        <v>-13.5</v>
      </c>
      <c r="BM5" s="22">
        <f>BM4-BM3</f>
        <v>10</v>
      </c>
      <c r="BO5" s="56">
        <v>-28.5</v>
      </c>
      <c r="BP5" s="22">
        <f>BP4-BP3</f>
        <v>52</v>
      </c>
      <c r="BR5" s="56">
        <v>-56.5</v>
      </c>
      <c r="BS5" s="22">
        <f>BS4-BS3</f>
        <v>35</v>
      </c>
    </row>
    <row r="6" spans="1:71" x14ac:dyDescent="0.2">
      <c r="A6" s="17" t="s">
        <v>4</v>
      </c>
      <c r="B6" s="18">
        <f t="shared" si="29"/>
        <v>15</v>
      </c>
      <c r="C6" s="19">
        <f t="shared" si="0"/>
        <v>0</v>
      </c>
      <c r="D6" s="14" t="s">
        <v>152</v>
      </c>
      <c r="E6" s="14" t="s">
        <v>156</v>
      </c>
      <c r="F6" s="14" t="s">
        <v>128</v>
      </c>
      <c r="G6" s="14" t="s">
        <v>157</v>
      </c>
      <c r="H6" s="14" t="s">
        <v>153</v>
      </c>
      <c r="I6" s="14" t="s">
        <v>131</v>
      </c>
      <c r="J6" s="14" t="s">
        <v>132</v>
      </c>
      <c r="K6" s="14" t="s">
        <v>133</v>
      </c>
      <c r="L6" s="14" t="s">
        <v>134</v>
      </c>
      <c r="M6" s="14" t="s">
        <v>135</v>
      </c>
      <c r="N6" s="14" t="s">
        <v>158</v>
      </c>
      <c r="O6" s="14" t="s">
        <v>137</v>
      </c>
      <c r="P6" s="14" t="s">
        <v>138</v>
      </c>
      <c r="Q6" s="14" t="s">
        <v>139</v>
      </c>
      <c r="R6" s="14" t="s">
        <v>140</v>
      </c>
      <c r="S6" s="14" t="s">
        <v>141</v>
      </c>
      <c r="T6" s="14" t="s">
        <v>142</v>
      </c>
      <c r="U6" s="14" t="s">
        <v>143</v>
      </c>
      <c r="V6" s="14" t="s">
        <v>144</v>
      </c>
      <c r="W6" s="14" t="s">
        <v>145</v>
      </c>
      <c r="X6" s="14" t="s">
        <v>146</v>
      </c>
      <c r="Y6" s="14" t="s">
        <v>147</v>
      </c>
      <c r="Z6" s="14" t="s">
        <v>148</v>
      </c>
      <c r="AA6" s="14" t="s">
        <v>149</v>
      </c>
      <c r="AB6" s="14" t="s">
        <v>155</v>
      </c>
      <c r="AC6" s="14" t="s">
        <v>151</v>
      </c>
      <c r="AE6" s="60" t="s">
        <v>177</v>
      </c>
      <c r="AF6" s="60" t="s">
        <v>138</v>
      </c>
      <c r="AH6" s="9">
        <f t="shared" si="1"/>
        <v>0</v>
      </c>
      <c r="AI6" s="9">
        <f t="shared" si="2"/>
        <v>1</v>
      </c>
      <c r="AJ6" s="9">
        <f t="shared" si="3"/>
        <v>1</v>
      </c>
      <c r="AK6" s="9">
        <f t="shared" si="4"/>
        <v>0</v>
      </c>
      <c r="AL6" s="9">
        <f t="shared" si="5"/>
        <v>1</v>
      </c>
      <c r="AM6" s="9">
        <f t="shared" si="6"/>
        <v>1</v>
      </c>
      <c r="AN6" s="9">
        <f t="shared" si="7"/>
        <v>1</v>
      </c>
      <c r="AO6" s="9">
        <f t="shared" si="8"/>
        <v>1</v>
      </c>
      <c r="AP6" s="9">
        <f t="shared" si="9"/>
        <v>0</v>
      </c>
      <c r="AQ6" s="9">
        <f t="shared" si="10"/>
        <v>1</v>
      </c>
      <c r="AR6" s="9">
        <f t="shared" si="11"/>
        <v>1</v>
      </c>
      <c r="AS6" s="9">
        <f t="shared" si="12"/>
        <v>0</v>
      </c>
      <c r="AT6" s="9">
        <f t="shared" si="13"/>
        <v>0</v>
      </c>
      <c r="AU6" s="9">
        <f t="shared" si="14"/>
        <v>0</v>
      </c>
      <c r="AV6" s="9">
        <f t="shared" si="15"/>
        <v>1</v>
      </c>
      <c r="AW6" s="9">
        <f t="shared" si="16"/>
        <v>0</v>
      </c>
      <c r="AX6" s="9">
        <f t="shared" si="17"/>
        <v>1</v>
      </c>
      <c r="AY6" s="9">
        <f t="shared" si="18"/>
        <v>1</v>
      </c>
      <c r="AZ6" s="9">
        <f t="shared" si="19"/>
        <v>1</v>
      </c>
      <c r="BA6" s="9">
        <f t="shared" si="20"/>
        <v>0</v>
      </c>
      <c r="BB6" s="9">
        <f t="shared" si="21"/>
        <v>0</v>
      </c>
      <c r="BC6" s="9">
        <f t="shared" si="22"/>
        <v>1</v>
      </c>
      <c r="BD6" s="9">
        <f t="shared" si="23"/>
        <v>0</v>
      </c>
      <c r="BE6" s="9">
        <f t="shared" si="24"/>
        <v>0</v>
      </c>
      <c r="BF6" s="9">
        <f t="shared" si="25"/>
        <v>1</v>
      </c>
      <c r="BG6" s="9">
        <f t="shared" si="26"/>
        <v>1</v>
      </c>
      <c r="BI6" s="9" t="e">
        <f t="shared" si="27"/>
        <v>#N/A</v>
      </c>
      <c r="BJ6" s="9" t="e">
        <f t="shared" si="28"/>
        <v>#N/A</v>
      </c>
      <c r="BL6" s="50" t="s">
        <v>156</v>
      </c>
      <c r="BM6" s="16">
        <v>14</v>
      </c>
      <c r="BO6" s="53" t="s">
        <v>136</v>
      </c>
      <c r="BP6" s="16">
        <v>31</v>
      </c>
      <c r="BR6" s="50" t="s">
        <v>167</v>
      </c>
      <c r="BS6" s="16">
        <v>26</v>
      </c>
    </row>
    <row r="7" spans="1:71" x14ac:dyDescent="0.2">
      <c r="A7" s="17" t="s">
        <v>5</v>
      </c>
      <c r="B7" s="18">
        <f t="shared" si="29"/>
        <v>12</v>
      </c>
      <c r="C7" s="19">
        <f t="shared" si="0"/>
        <v>0</v>
      </c>
      <c r="D7" s="14" t="s">
        <v>152</v>
      </c>
      <c r="E7" s="14" t="s">
        <v>127</v>
      </c>
      <c r="F7" s="14" t="s">
        <v>128</v>
      </c>
      <c r="G7" s="14" t="s">
        <v>129</v>
      </c>
      <c r="H7" s="14" t="s">
        <v>153</v>
      </c>
      <c r="I7" s="14" t="s">
        <v>60</v>
      </c>
      <c r="J7" s="14" t="s">
        <v>132</v>
      </c>
      <c r="K7" s="14" t="s">
        <v>133</v>
      </c>
      <c r="L7" s="14" t="s">
        <v>134</v>
      </c>
      <c r="M7" s="14" t="s">
        <v>135</v>
      </c>
      <c r="N7" s="14" t="s">
        <v>136</v>
      </c>
      <c r="O7" s="14" t="s">
        <v>137</v>
      </c>
      <c r="P7" s="14" t="s">
        <v>138</v>
      </c>
      <c r="Q7" s="14" t="s">
        <v>139</v>
      </c>
      <c r="R7" s="14" t="s">
        <v>159</v>
      </c>
      <c r="S7" s="14" t="s">
        <v>141</v>
      </c>
      <c r="T7" s="14" t="s">
        <v>160</v>
      </c>
      <c r="U7" s="14" t="s">
        <v>143</v>
      </c>
      <c r="V7" s="14" t="s">
        <v>144</v>
      </c>
      <c r="W7" s="14" t="s">
        <v>145</v>
      </c>
      <c r="X7" s="14" t="s">
        <v>46</v>
      </c>
      <c r="Y7" s="14" t="s">
        <v>147</v>
      </c>
      <c r="Z7" s="14" t="s">
        <v>148</v>
      </c>
      <c r="AA7" s="14" t="s">
        <v>149</v>
      </c>
      <c r="AB7" s="14" t="s">
        <v>155</v>
      </c>
      <c r="AC7" s="14" t="s">
        <v>151</v>
      </c>
      <c r="AE7" s="60" t="s">
        <v>134</v>
      </c>
      <c r="AF7" s="60" t="s">
        <v>138</v>
      </c>
      <c r="AH7" s="9">
        <f t="shared" si="1"/>
        <v>0</v>
      </c>
      <c r="AI7" s="9">
        <f t="shared" si="2"/>
        <v>0</v>
      </c>
      <c r="AJ7" s="9">
        <f t="shared" si="3"/>
        <v>1</v>
      </c>
      <c r="AK7" s="9">
        <f t="shared" si="4"/>
        <v>1</v>
      </c>
      <c r="AL7" s="9">
        <f t="shared" si="5"/>
        <v>1</v>
      </c>
      <c r="AM7" s="9">
        <f t="shared" si="6"/>
        <v>0</v>
      </c>
      <c r="AN7" s="9">
        <f t="shared" si="7"/>
        <v>1</v>
      </c>
      <c r="AO7" s="9">
        <f t="shared" si="8"/>
        <v>1</v>
      </c>
      <c r="AP7" s="9">
        <f t="shared" si="9"/>
        <v>0</v>
      </c>
      <c r="AQ7" s="9">
        <f t="shared" si="10"/>
        <v>1</v>
      </c>
      <c r="AR7" s="9">
        <f t="shared" si="11"/>
        <v>0</v>
      </c>
      <c r="AS7" s="9">
        <f t="shared" si="12"/>
        <v>0</v>
      </c>
      <c r="AT7" s="9">
        <f t="shared" si="13"/>
        <v>0</v>
      </c>
      <c r="AU7" s="9">
        <f t="shared" si="14"/>
        <v>0</v>
      </c>
      <c r="AV7" s="9">
        <f t="shared" si="15"/>
        <v>0</v>
      </c>
      <c r="AW7" s="9">
        <f t="shared" si="16"/>
        <v>0</v>
      </c>
      <c r="AX7" s="9">
        <f t="shared" si="17"/>
        <v>0</v>
      </c>
      <c r="AY7" s="9">
        <f t="shared" si="18"/>
        <v>1</v>
      </c>
      <c r="AZ7" s="9">
        <f t="shared" si="19"/>
        <v>1</v>
      </c>
      <c r="BA7" s="9">
        <f t="shared" si="20"/>
        <v>0</v>
      </c>
      <c r="BB7" s="9">
        <f t="shared" si="21"/>
        <v>1</v>
      </c>
      <c r="BC7" s="9">
        <f t="shared" si="22"/>
        <v>1</v>
      </c>
      <c r="BD7" s="9">
        <f t="shared" si="23"/>
        <v>0</v>
      </c>
      <c r="BE7" s="9">
        <f t="shared" si="24"/>
        <v>0</v>
      </c>
      <c r="BF7" s="9">
        <f t="shared" si="25"/>
        <v>1</v>
      </c>
      <c r="BG7" s="9">
        <f t="shared" si="26"/>
        <v>1</v>
      </c>
      <c r="BI7" s="9" t="e">
        <f t="shared" si="27"/>
        <v>#N/A</v>
      </c>
      <c r="BJ7" s="9" t="e">
        <f t="shared" si="28"/>
        <v>#N/A</v>
      </c>
      <c r="BL7" s="54" t="s">
        <v>127</v>
      </c>
      <c r="BM7" s="20">
        <v>34</v>
      </c>
      <c r="BO7" s="49" t="s">
        <v>158</v>
      </c>
      <c r="BP7" s="20">
        <v>14</v>
      </c>
      <c r="BR7" s="54" t="s">
        <v>145</v>
      </c>
      <c r="BS7" s="20">
        <v>22</v>
      </c>
    </row>
    <row r="8" spans="1:71" x14ac:dyDescent="0.2">
      <c r="A8" s="17" t="s">
        <v>274</v>
      </c>
      <c r="B8" s="18">
        <f t="shared" si="29"/>
        <v>14</v>
      </c>
      <c r="C8" s="19">
        <f t="shared" si="0"/>
        <v>1</v>
      </c>
      <c r="D8" s="14" t="s">
        <v>23</v>
      </c>
      <c r="E8" s="14" t="s">
        <v>127</v>
      </c>
      <c r="F8" s="14" t="s">
        <v>128</v>
      </c>
      <c r="G8" s="14" t="s">
        <v>129</v>
      </c>
      <c r="H8" s="14" t="s">
        <v>153</v>
      </c>
      <c r="I8" s="14" t="s">
        <v>60</v>
      </c>
      <c r="J8" s="14" t="s">
        <v>132</v>
      </c>
      <c r="K8" s="14" t="s">
        <v>133</v>
      </c>
      <c r="L8" s="14" t="s">
        <v>134</v>
      </c>
      <c r="M8" s="14" t="s">
        <v>135</v>
      </c>
      <c r="N8" s="14" t="s">
        <v>158</v>
      </c>
      <c r="O8" s="14" t="s">
        <v>137</v>
      </c>
      <c r="P8" s="14" t="s">
        <v>138</v>
      </c>
      <c r="Q8" s="14" t="s">
        <v>139</v>
      </c>
      <c r="R8" s="14" t="s">
        <v>140</v>
      </c>
      <c r="S8" s="14" t="s">
        <v>141</v>
      </c>
      <c r="T8" s="14" t="s">
        <v>142</v>
      </c>
      <c r="U8" s="14" t="s">
        <v>143</v>
      </c>
      <c r="V8" s="14" t="s">
        <v>144</v>
      </c>
      <c r="W8" s="14" t="s">
        <v>145</v>
      </c>
      <c r="X8" s="14" t="s">
        <v>46</v>
      </c>
      <c r="Y8" s="14" t="s">
        <v>147</v>
      </c>
      <c r="Z8" s="14" t="s">
        <v>148</v>
      </c>
      <c r="AA8" s="14" t="s">
        <v>149</v>
      </c>
      <c r="AB8" s="14" t="s">
        <v>150</v>
      </c>
      <c r="AC8" s="14" t="s">
        <v>151</v>
      </c>
      <c r="AE8" s="60" t="s">
        <v>148</v>
      </c>
      <c r="AF8" s="15" t="s">
        <v>140</v>
      </c>
      <c r="AH8" s="9">
        <f t="shared" si="1"/>
        <v>0</v>
      </c>
      <c r="AI8" s="9">
        <f t="shared" si="2"/>
        <v>0</v>
      </c>
      <c r="AJ8" s="9">
        <f t="shared" si="3"/>
        <v>1</v>
      </c>
      <c r="AK8" s="9">
        <f t="shared" si="4"/>
        <v>1</v>
      </c>
      <c r="AL8" s="9">
        <f t="shared" si="5"/>
        <v>1</v>
      </c>
      <c r="AM8" s="9">
        <f t="shared" si="6"/>
        <v>0</v>
      </c>
      <c r="AN8" s="9">
        <f t="shared" si="7"/>
        <v>1</v>
      </c>
      <c r="AO8" s="9">
        <f t="shared" si="8"/>
        <v>1</v>
      </c>
      <c r="AP8" s="9">
        <f t="shared" si="9"/>
        <v>0</v>
      </c>
      <c r="AQ8" s="9">
        <f t="shared" si="10"/>
        <v>1</v>
      </c>
      <c r="AR8" s="9">
        <f t="shared" si="11"/>
        <v>1</v>
      </c>
      <c r="AS8" s="9">
        <f t="shared" si="12"/>
        <v>0</v>
      </c>
      <c r="AT8" s="9">
        <f t="shared" si="13"/>
        <v>0</v>
      </c>
      <c r="AU8" s="9">
        <f t="shared" si="14"/>
        <v>0</v>
      </c>
      <c r="AV8" s="9">
        <f t="shared" si="15"/>
        <v>1</v>
      </c>
      <c r="AW8" s="9">
        <f t="shared" si="16"/>
        <v>0</v>
      </c>
      <c r="AX8" s="9">
        <f t="shared" si="17"/>
        <v>1</v>
      </c>
      <c r="AY8" s="9">
        <f t="shared" si="18"/>
        <v>1</v>
      </c>
      <c r="AZ8" s="9">
        <f t="shared" si="19"/>
        <v>1</v>
      </c>
      <c r="BA8" s="9">
        <f t="shared" si="20"/>
        <v>0</v>
      </c>
      <c r="BB8" s="9">
        <f t="shared" si="21"/>
        <v>1</v>
      </c>
      <c r="BC8" s="9">
        <f t="shared" si="22"/>
        <v>1</v>
      </c>
      <c r="BD8" s="9">
        <f t="shared" si="23"/>
        <v>0</v>
      </c>
      <c r="BE8" s="9">
        <f t="shared" si="24"/>
        <v>0</v>
      </c>
      <c r="BF8" s="9">
        <f t="shared" si="25"/>
        <v>0</v>
      </c>
      <c r="BG8" s="9">
        <f t="shared" si="26"/>
        <v>1</v>
      </c>
      <c r="BI8" s="9" t="e">
        <f t="shared" si="27"/>
        <v>#N/A</v>
      </c>
      <c r="BJ8" s="9">
        <f t="shared" si="28"/>
        <v>1</v>
      </c>
      <c r="BL8" s="56">
        <v>-27.5</v>
      </c>
      <c r="BM8" s="22">
        <f>BM7-BM6</f>
        <v>20</v>
      </c>
      <c r="BO8" s="56">
        <v>-20.5</v>
      </c>
      <c r="BP8" s="22">
        <f>BP6-BP7</f>
        <v>17</v>
      </c>
      <c r="BR8" s="56"/>
      <c r="BS8" s="22"/>
    </row>
    <row r="9" spans="1:71" x14ac:dyDescent="0.2">
      <c r="A9" s="17" t="s">
        <v>6</v>
      </c>
      <c r="B9" s="18">
        <f t="shared" si="29"/>
        <v>16</v>
      </c>
      <c r="C9" s="19">
        <f t="shared" si="0"/>
        <v>1</v>
      </c>
      <c r="D9" s="14" t="s">
        <v>152</v>
      </c>
      <c r="E9" s="14" t="s">
        <v>156</v>
      </c>
      <c r="F9" s="14" t="s">
        <v>128</v>
      </c>
      <c r="G9" s="14" t="s">
        <v>129</v>
      </c>
      <c r="H9" s="14" t="s">
        <v>153</v>
      </c>
      <c r="I9" s="14" t="s">
        <v>60</v>
      </c>
      <c r="J9" s="14" t="s">
        <v>132</v>
      </c>
      <c r="K9" s="14" t="s">
        <v>133</v>
      </c>
      <c r="L9" s="14" t="s">
        <v>134</v>
      </c>
      <c r="M9" s="14" t="s">
        <v>135</v>
      </c>
      <c r="N9" s="14" t="s">
        <v>158</v>
      </c>
      <c r="O9" s="14" t="s">
        <v>137</v>
      </c>
      <c r="P9" s="14" t="s">
        <v>138</v>
      </c>
      <c r="Q9" s="14" t="s">
        <v>139</v>
      </c>
      <c r="R9" s="14" t="s">
        <v>140</v>
      </c>
      <c r="S9" s="14" t="s">
        <v>141</v>
      </c>
      <c r="T9" s="14" t="s">
        <v>142</v>
      </c>
      <c r="U9" s="14" t="s">
        <v>143</v>
      </c>
      <c r="V9" s="14" t="s">
        <v>144</v>
      </c>
      <c r="W9" s="14" t="s">
        <v>145</v>
      </c>
      <c r="X9" s="14" t="s">
        <v>146</v>
      </c>
      <c r="Y9" s="14" t="s">
        <v>162</v>
      </c>
      <c r="Z9" s="14" t="s">
        <v>163</v>
      </c>
      <c r="AA9" s="14" t="s">
        <v>154</v>
      </c>
      <c r="AB9" s="14" t="s">
        <v>155</v>
      </c>
      <c r="AC9" s="14" t="s">
        <v>151</v>
      </c>
      <c r="AE9" s="15" t="s">
        <v>142</v>
      </c>
      <c r="AF9" s="60" t="s">
        <v>138</v>
      </c>
      <c r="AH9" s="9">
        <f t="shared" si="1"/>
        <v>0</v>
      </c>
      <c r="AI9" s="9">
        <f t="shared" si="2"/>
        <v>1</v>
      </c>
      <c r="AJ9" s="9">
        <f t="shared" si="3"/>
        <v>1</v>
      </c>
      <c r="AK9" s="9">
        <f t="shared" si="4"/>
        <v>1</v>
      </c>
      <c r="AL9" s="9">
        <f t="shared" si="5"/>
        <v>1</v>
      </c>
      <c r="AM9" s="9">
        <f t="shared" si="6"/>
        <v>0</v>
      </c>
      <c r="AN9" s="9">
        <f t="shared" si="7"/>
        <v>1</v>
      </c>
      <c r="AO9" s="9">
        <f t="shared" si="8"/>
        <v>1</v>
      </c>
      <c r="AP9" s="9">
        <f t="shared" si="9"/>
        <v>0</v>
      </c>
      <c r="AQ9" s="9">
        <f t="shared" si="10"/>
        <v>1</v>
      </c>
      <c r="AR9" s="9">
        <f t="shared" si="11"/>
        <v>1</v>
      </c>
      <c r="AS9" s="9">
        <f t="shared" si="12"/>
        <v>0</v>
      </c>
      <c r="AT9" s="9">
        <f t="shared" si="13"/>
        <v>0</v>
      </c>
      <c r="AU9" s="9">
        <f t="shared" si="14"/>
        <v>0</v>
      </c>
      <c r="AV9" s="9">
        <f t="shared" si="15"/>
        <v>1</v>
      </c>
      <c r="AW9" s="9">
        <f t="shared" si="16"/>
        <v>0</v>
      </c>
      <c r="AX9" s="9">
        <f t="shared" si="17"/>
        <v>1</v>
      </c>
      <c r="AY9" s="9">
        <f t="shared" si="18"/>
        <v>1</v>
      </c>
      <c r="AZ9" s="9">
        <f t="shared" si="19"/>
        <v>1</v>
      </c>
      <c r="BA9" s="9">
        <f t="shared" si="20"/>
        <v>0</v>
      </c>
      <c r="BB9" s="9">
        <f t="shared" si="21"/>
        <v>0</v>
      </c>
      <c r="BC9" s="9">
        <f t="shared" si="22"/>
        <v>0</v>
      </c>
      <c r="BD9" s="9">
        <f t="shared" si="23"/>
        <v>1</v>
      </c>
      <c r="BE9" s="9">
        <f t="shared" si="24"/>
        <v>1</v>
      </c>
      <c r="BF9" s="9">
        <f t="shared" si="25"/>
        <v>1</v>
      </c>
      <c r="BG9" s="9">
        <f t="shared" si="26"/>
        <v>1</v>
      </c>
      <c r="BI9" s="9">
        <f t="shared" si="27"/>
        <v>1</v>
      </c>
      <c r="BJ9" s="9" t="e">
        <f t="shared" si="28"/>
        <v>#N/A</v>
      </c>
      <c r="BL9" s="53" t="s">
        <v>171</v>
      </c>
      <c r="BM9" s="16">
        <v>20</v>
      </c>
      <c r="BO9" s="53" t="s">
        <v>137</v>
      </c>
      <c r="BP9" s="16">
        <v>34</v>
      </c>
      <c r="BR9" s="50" t="s">
        <v>46</v>
      </c>
      <c r="BS9" s="16">
        <v>28</v>
      </c>
    </row>
    <row r="10" spans="1:71" x14ac:dyDescent="0.2">
      <c r="A10" s="17" t="s">
        <v>7</v>
      </c>
      <c r="B10" s="18">
        <f t="shared" si="29"/>
        <v>14</v>
      </c>
      <c r="C10" s="19">
        <f>COUNT(BI10:BJ10)</f>
        <v>1</v>
      </c>
      <c r="D10" s="14" t="s">
        <v>152</v>
      </c>
      <c r="E10" s="14" t="s">
        <v>127</v>
      </c>
      <c r="F10" s="14" t="s">
        <v>128</v>
      </c>
      <c r="G10" s="14" t="s">
        <v>157</v>
      </c>
      <c r="H10" s="14" t="s">
        <v>153</v>
      </c>
      <c r="I10" s="14" t="s">
        <v>60</v>
      </c>
      <c r="J10" s="14" t="s">
        <v>132</v>
      </c>
      <c r="K10" s="14" t="s">
        <v>133</v>
      </c>
      <c r="L10" s="14" t="s">
        <v>134</v>
      </c>
      <c r="M10" s="14" t="s">
        <v>164</v>
      </c>
      <c r="N10" s="14" t="s">
        <v>158</v>
      </c>
      <c r="O10" s="14" t="s">
        <v>137</v>
      </c>
      <c r="P10" s="14" t="s">
        <v>138</v>
      </c>
      <c r="Q10" s="14" t="s">
        <v>139</v>
      </c>
      <c r="R10" s="14" t="s">
        <v>140</v>
      </c>
      <c r="S10" s="14" t="s">
        <v>68</v>
      </c>
      <c r="T10" s="14" t="s">
        <v>142</v>
      </c>
      <c r="U10" s="14" t="s">
        <v>143</v>
      </c>
      <c r="V10" s="14" t="s">
        <v>144</v>
      </c>
      <c r="W10" s="14" t="s">
        <v>145</v>
      </c>
      <c r="X10" s="14" t="s">
        <v>46</v>
      </c>
      <c r="Y10" s="14" t="s">
        <v>147</v>
      </c>
      <c r="Z10" s="14" t="s">
        <v>163</v>
      </c>
      <c r="AA10" s="14" t="s">
        <v>149</v>
      </c>
      <c r="AB10" s="14" t="s">
        <v>150</v>
      </c>
      <c r="AC10" s="14" t="s">
        <v>151</v>
      </c>
      <c r="AE10" s="15" t="s">
        <v>147</v>
      </c>
      <c r="AF10" s="60" t="s">
        <v>177</v>
      </c>
      <c r="AH10" s="9">
        <f t="shared" si="1"/>
        <v>0</v>
      </c>
      <c r="AI10" s="9">
        <f t="shared" si="2"/>
        <v>0</v>
      </c>
      <c r="AJ10" s="9">
        <f t="shared" si="3"/>
        <v>1</v>
      </c>
      <c r="AK10" s="9">
        <f t="shared" si="4"/>
        <v>0</v>
      </c>
      <c r="AL10" s="9">
        <f t="shared" si="5"/>
        <v>1</v>
      </c>
      <c r="AM10" s="9">
        <f t="shared" si="6"/>
        <v>0</v>
      </c>
      <c r="AN10" s="9">
        <f t="shared" si="7"/>
        <v>1</v>
      </c>
      <c r="AO10" s="9">
        <f t="shared" si="8"/>
        <v>1</v>
      </c>
      <c r="AP10" s="9">
        <f t="shared" si="9"/>
        <v>0</v>
      </c>
      <c r="AQ10" s="9">
        <f t="shared" si="10"/>
        <v>0</v>
      </c>
      <c r="AR10" s="9">
        <f t="shared" si="11"/>
        <v>1</v>
      </c>
      <c r="AS10" s="9">
        <f t="shared" si="12"/>
        <v>0</v>
      </c>
      <c r="AT10" s="9">
        <f t="shared" si="13"/>
        <v>0</v>
      </c>
      <c r="AU10" s="9">
        <f t="shared" si="14"/>
        <v>0</v>
      </c>
      <c r="AV10" s="9">
        <f t="shared" si="15"/>
        <v>1</v>
      </c>
      <c r="AW10" s="9">
        <f t="shared" si="16"/>
        <v>1</v>
      </c>
      <c r="AX10" s="9">
        <f t="shared" si="17"/>
        <v>1</v>
      </c>
      <c r="AY10" s="9">
        <f t="shared" si="18"/>
        <v>1</v>
      </c>
      <c r="AZ10" s="9">
        <f t="shared" si="19"/>
        <v>1</v>
      </c>
      <c r="BA10" s="9">
        <f t="shared" si="20"/>
        <v>0</v>
      </c>
      <c r="BB10" s="9">
        <f t="shared" si="21"/>
        <v>1</v>
      </c>
      <c r="BC10" s="9">
        <f t="shared" si="22"/>
        <v>1</v>
      </c>
      <c r="BD10" s="9">
        <f t="shared" si="23"/>
        <v>1</v>
      </c>
      <c r="BE10" s="9">
        <f t="shared" si="24"/>
        <v>0</v>
      </c>
      <c r="BF10" s="9">
        <f t="shared" si="25"/>
        <v>0</v>
      </c>
      <c r="BG10" s="9">
        <f t="shared" si="26"/>
        <v>1</v>
      </c>
      <c r="BI10" s="9">
        <f t="shared" si="27"/>
        <v>1</v>
      </c>
      <c r="BJ10" s="9" t="e">
        <f t="shared" si="28"/>
        <v>#N/A</v>
      </c>
      <c r="BL10" s="68" t="s">
        <v>128</v>
      </c>
      <c r="BM10" s="22">
        <v>27</v>
      </c>
      <c r="BO10" s="49" t="s">
        <v>61</v>
      </c>
      <c r="BP10" s="20">
        <v>27</v>
      </c>
      <c r="BR10" s="54" t="s">
        <v>146</v>
      </c>
      <c r="BS10" s="20">
        <v>31</v>
      </c>
    </row>
    <row r="11" spans="1:71" x14ac:dyDescent="0.2">
      <c r="A11" s="17" t="s">
        <v>8</v>
      </c>
      <c r="B11" s="18">
        <f t="shared" si="29"/>
        <v>12</v>
      </c>
      <c r="C11" s="19">
        <f t="shared" si="0"/>
        <v>1</v>
      </c>
      <c r="D11" s="14" t="s">
        <v>152</v>
      </c>
      <c r="E11" s="14" t="s">
        <v>127</v>
      </c>
      <c r="F11" s="14" t="s">
        <v>128</v>
      </c>
      <c r="G11" s="14" t="s">
        <v>129</v>
      </c>
      <c r="H11" s="14" t="s">
        <v>153</v>
      </c>
      <c r="I11" s="14" t="s">
        <v>60</v>
      </c>
      <c r="J11" s="14" t="s">
        <v>132</v>
      </c>
      <c r="K11" s="14" t="s">
        <v>133</v>
      </c>
      <c r="L11" s="14" t="s">
        <v>134</v>
      </c>
      <c r="M11" s="14" t="s">
        <v>135</v>
      </c>
      <c r="N11" s="14" t="s">
        <v>136</v>
      </c>
      <c r="O11" s="14" t="s">
        <v>137</v>
      </c>
      <c r="P11" s="14" t="s">
        <v>138</v>
      </c>
      <c r="Q11" s="14" t="s">
        <v>139</v>
      </c>
      <c r="R11" s="14" t="s">
        <v>159</v>
      </c>
      <c r="S11" s="14" t="s">
        <v>141</v>
      </c>
      <c r="T11" s="14" t="s">
        <v>142</v>
      </c>
      <c r="U11" s="14" t="s">
        <v>143</v>
      </c>
      <c r="V11" s="14" t="s">
        <v>144</v>
      </c>
      <c r="W11" s="14" t="s">
        <v>145</v>
      </c>
      <c r="X11" s="14" t="s">
        <v>146</v>
      </c>
      <c r="Y11" s="14" t="s">
        <v>147</v>
      </c>
      <c r="Z11" s="14" t="s">
        <v>163</v>
      </c>
      <c r="AA11" s="14" t="s">
        <v>149</v>
      </c>
      <c r="AB11" s="14" t="s">
        <v>150</v>
      </c>
      <c r="AC11" s="14" t="s">
        <v>151</v>
      </c>
      <c r="AE11" s="15" t="s">
        <v>132</v>
      </c>
      <c r="AF11" s="60" t="s">
        <v>134</v>
      </c>
      <c r="AH11" s="9">
        <f t="shared" si="1"/>
        <v>0</v>
      </c>
      <c r="AI11" s="9">
        <f t="shared" si="2"/>
        <v>0</v>
      </c>
      <c r="AJ11" s="9">
        <f t="shared" si="3"/>
        <v>1</v>
      </c>
      <c r="AK11" s="9">
        <f t="shared" si="4"/>
        <v>1</v>
      </c>
      <c r="AL11" s="9">
        <f t="shared" si="5"/>
        <v>1</v>
      </c>
      <c r="AM11" s="9">
        <f t="shared" si="6"/>
        <v>0</v>
      </c>
      <c r="AN11" s="9">
        <f t="shared" si="7"/>
        <v>1</v>
      </c>
      <c r="AO11" s="9">
        <f t="shared" si="8"/>
        <v>1</v>
      </c>
      <c r="AP11" s="9">
        <f t="shared" si="9"/>
        <v>0</v>
      </c>
      <c r="AQ11" s="9">
        <f t="shared" si="10"/>
        <v>1</v>
      </c>
      <c r="AR11" s="9">
        <f t="shared" si="11"/>
        <v>0</v>
      </c>
      <c r="AS11" s="9">
        <f t="shared" si="12"/>
        <v>0</v>
      </c>
      <c r="AT11" s="9">
        <f t="shared" si="13"/>
        <v>0</v>
      </c>
      <c r="AU11" s="9">
        <f t="shared" si="14"/>
        <v>0</v>
      </c>
      <c r="AV11" s="9">
        <f t="shared" si="15"/>
        <v>0</v>
      </c>
      <c r="AW11" s="9">
        <f t="shared" si="16"/>
        <v>0</v>
      </c>
      <c r="AX11" s="9">
        <f t="shared" si="17"/>
        <v>1</v>
      </c>
      <c r="AY11" s="9">
        <f t="shared" si="18"/>
        <v>1</v>
      </c>
      <c r="AZ11" s="9">
        <f t="shared" si="19"/>
        <v>1</v>
      </c>
      <c r="BA11" s="9">
        <f t="shared" si="20"/>
        <v>0</v>
      </c>
      <c r="BB11" s="9">
        <f t="shared" si="21"/>
        <v>0</v>
      </c>
      <c r="BC11" s="9">
        <f t="shared" si="22"/>
        <v>1</v>
      </c>
      <c r="BD11" s="9">
        <f t="shared" si="23"/>
        <v>1</v>
      </c>
      <c r="BE11" s="9">
        <f t="shared" si="24"/>
        <v>0</v>
      </c>
      <c r="BF11" s="9">
        <f t="shared" si="25"/>
        <v>0</v>
      </c>
      <c r="BG11" s="9">
        <f t="shared" si="26"/>
        <v>1</v>
      </c>
      <c r="BI11" s="9">
        <f t="shared" si="27"/>
        <v>1</v>
      </c>
      <c r="BJ11" s="9" t="e">
        <f t="shared" si="28"/>
        <v>#N/A</v>
      </c>
      <c r="BL11" s="53" t="s">
        <v>157</v>
      </c>
      <c r="BM11" s="16">
        <v>0</v>
      </c>
      <c r="BO11" s="56">
        <v>-12.5</v>
      </c>
      <c r="BP11" s="22">
        <f>BP9-BP10</f>
        <v>7</v>
      </c>
      <c r="BR11" s="56">
        <v>-3.5</v>
      </c>
      <c r="BS11" s="22">
        <f>BS10-BS9</f>
        <v>3</v>
      </c>
    </row>
    <row r="12" spans="1:71" x14ac:dyDescent="0.2">
      <c r="A12" s="17" t="s">
        <v>9</v>
      </c>
      <c r="B12" s="18">
        <f t="shared" si="29"/>
        <v>9</v>
      </c>
      <c r="C12" s="19">
        <f t="shared" si="0"/>
        <v>1</v>
      </c>
      <c r="D12" s="14" t="s">
        <v>23</v>
      </c>
      <c r="E12" s="14" t="s">
        <v>23</v>
      </c>
      <c r="F12" s="14" t="s">
        <v>23</v>
      </c>
      <c r="G12" s="14" t="s">
        <v>23</v>
      </c>
      <c r="H12" s="14" t="s">
        <v>23</v>
      </c>
      <c r="I12" s="14" t="s">
        <v>23</v>
      </c>
      <c r="J12" s="14" t="s">
        <v>23</v>
      </c>
      <c r="K12" s="14" t="s">
        <v>23</v>
      </c>
      <c r="L12" s="14" t="s">
        <v>23</v>
      </c>
      <c r="M12" s="14" t="s">
        <v>23</v>
      </c>
      <c r="N12" s="14" t="s">
        <v>23</v>
      </c>
      <c r="O12" s="14" t="s">
        <v>23</v>
      </c>
      <c r="P12" s="14" t="s">
        <v>23</v>
      </c>
      <c r="Q12" s="14" t="s">
        <v>23</v>
      </c>
      <c r="R12" s="14" t="s">
        <v>140</v>
      </c>
      <c r="S12" s="14" t="s">
        <v>141</v>
      </c>
      <c r="T12" s="14" t="s">
        <v>142</v>
      </c>
      <c r="U12" s="14" t="s">
        <v>143</v>
      </c>
      <c r="V12" s="14" t="s">
        <v>144</v>
      </c>
      <c r="W12" s="14" t="s">
        <v>145</v>
      </c>
      <c r="X12" s="14" t="s">
        <v>46</v>
      </c>
      <c r="Y12" s="14" t="s">
        <v>147</v>
      </c>
      <c r="Z12" s="14" t="s">
        <v>148</v>
      </c>
      <c r="AA12" s="14" t="s">
        <v>154</v>
      </c>
      <c r="AB12" s="14" t="s">
        <v>155</v>
      </c>
      <c r="AC12" s="14" t="s">
        <v>151</v>
      </c>
      <c r="AE12" s="60" t="s">
        <v>148</v>
      </c>
      <c r="AF12" s="15" t="s">
        <v>142</v>
      </c>
      <c r="AH12" s="9">
        <f t="shared" si="1"/>
        <v>0</v>
      </c>
      <c r="AI12" s="9">
        <f t="shared" si="2"/>
        <v>0</v>
      </c>
      <c r="AJ12" s="9">
        <f t="shared" si="3"/>
        <v>0</v>
      </c>
      <c r="AK12" s="9">
        <f t="shared" si="4"/>
        <v>0</v>
      </c>
      <c r="AL12" s="9">
        <f t="shared" si="5"/>
        <v>0</v>
      </c>
      <c r="AM12" s="9">
        <f t="shared" si="6"/>
        <v>0</v>
      </c>
      <c r="AN12" s="9">
        <f t="shared" si="7"/>
        <v>0</v>
      </c>
      <c r="AO12" s="9">
        <f t="shared" si="8"/>
        <v>0</v>
      </c>
      <c r="AP12" s="9">
        <f t="shared" si="9"/>
        <v>0</v>
      </c>
      <c r="AQ12" s="9">
        <f t="shared" si="10"/>
        <v>0</v>
      </c>
      <c r="AR12" s="9">
        <f t="shared" si="11"/>
        <v>0</v>
      </c>
      <c r="AS12" s="9">
        <f t="shared" si="12"/>
        <v>0</v>
      </c>
      <c r="AT12" s="9">
        <f t="shared" si="13"/>
        <v>0</v>
      </c>
      <c r="AU12" s="9">
        <f t="shared" si="14"/>
        <v>0</v>
      </c>
      <c r="AV12" s="9">
        <f t="shared" si="15"/>
        <v>1</v>
      </c>
      <c r="AW12" s="9">
        <f t="shared" si="16"/>
        <v>0</v>
      </c>
      <c r="AX12" s="9">
        <f t="shared" si="17"/>
        <v>1</v>
      </c>
      <c r="AY12" s="9">
        <f t="shared" si="18"/>
        <v>1</v>
      </c>
      <c r="AZ12" s="9">
        <f t="shared" si="19"/>
        <v>1</v>
      </c>
      <c r="BA12" s="9">
        <f t="shared" si="20"/>
        <v>0</v>
      </c>
      <c r="BB12" s="9">
        <f t="shared" si="21"/>
        <v>1</v>
      </c>
      <c r="BC12" s="9">
        <f t="shared" si="22"/>
        <v>1</v>
      </c>
      <c r="BD12" s="9">
        <f t="shared" si="23"/>
        <v>0</v>
      </c>
      <c r="BE12" s="9">
        <f t="shared" si="24"/>
        <v>1</v>
      </c>
      <c r="BF12" s="9">
        <f t="shared" si="25"/>
        <v>1</v>
      </c>
      <c r="BG12" s="9">
        <f t="shared" si="26"/>
        <v>1</v>
      </c>
      <c r="BI12" s="9" t="e">
        <f t="shared" si="27"/>
        <v>#N/A</v>
      </c>
      <c r="BJ12" s="9">
        <f t="shared" si="28"/>
        <v>1</v>
      </c>
      <c r="BL12" s="49" t="s">
        <v>129</v>
      </c>
      <c r="BM12" s="20">
        <v>58</v>
      </c>
      <c r="BO12" s="50" t="s">
        <v>166</v>
      </c>
      <c r="BP12" s="16">
        <v>10</v>
      </c>
      <c r="BR12" s="53" t="s">
        <v>162</v>
      </c>
      <c r="BS12" s="16">
        <v>9</v>
      </c>
    </row>
    <row r="13" spans="1:71" x14ac:dyDescent="0.2">
      <c r="A13" s="17" t="s">
        <v>26</v>
      </c>
      <c r="B13" s="18">
        <f t="shared" si="29"/>
        <v>10</v>
      </c>
      <c r="C13" s="19">
        <f t="shared" si="0"/>
        <v>1</v>
      </c>
      <c r="D13" s="14" t="s">
        <v>152</v>
      </c>
      <c r="E13" s="14" t="s">
        <v>156</v>
      </c>
      <c r="F13" s="14" t="s">
        <v>128</v>
      </c>
      <c r="G13" s="14" t="s">
        <v>157</v>
      </c>
      <c r="H13" s="14" t="s">
        <v>153</v>
      </c>
      <c r="I13" s="14" t="s">
        <v>131</v>
      </c>
      <c r="J13" s="14" t="s">
        <v>132</v>
      </c>
      <c r="K13" s="14" t="s">
        <v>133</v>
      </c>
      <c r="L13" s="14" t="s">
        <v>134</v>
      </c>
      <c r="M13" s="14" t="s">
        <v>164</v>
      </c>
      <c r="N13" s="14" t="s">
        <v>136</v>
      </c>
      <c r="O13" s="14" t="s">
        <v>137</v>
      </c>
      <c r="P13" s="14" t="s">
        <v>138</v>
      </c>
      <c r="Q13" s="14" t="s">
        <v>139</v>
      </c>
      <c r="R13" s="14" t="s">
        <v>140</v>
      </c>
      <c r="S13" s="14" t="s">
        <v>141</v>
      </c>
      <c r="T13" s="14" t="s">
        <v>160</v>
      </c>
      <c r="U13" s="14" t="s">
        <v>143</v>
      </c>
      <c r="V13" s="14" t="s">
        <v>144</v>
      </c>
      <c r="W13" s="14" t="s">
        <v>145</v>
      </c>
      <c r="X13" s="14" t="s">
        <v>146</v>
      </c>
      <c r="Y13" s="14" t="s">
        <v>162</v>
      </c>
      <c r="Z13" s="14" t="s">
        <v>148</v>
      </c>
      <c r="AA13" s="14" t="s">
        <v>149</v>
      </c>
      <c r="AB13" s="14" t="s">
        <v>150</v>
      </c>
      <c r="AC13" s="14" t="s">
        <v>151</v>
      </c>
      <c r="AE13" s="15" t="s">
        <v>132</v>
      </c>
      <c r="AF13" s="60" t="s">
        <v>134</v>
      </c>
      <c r="AH13" s="9">
        <f t="shared" si="1"/>
        <v>0</v>
      </c>
      <c r="AI13" s="9">
        <f t="shared" si="2"/>
        <v>1</v>
      </c>
      <c r="AJ13" s="9">
        <f t="shared" si="3"/>
        <v>1</v>
      </c>
      <c r="AK13" s="9">
        <f t="shared" si="4"/>
        <v>0</v>
      </c>
      <c r="AL13" s="9">
        <f t="shared" si="5"/>
        <v>1</v>
      </c>
      <c r="AM13" s="9">
        <f t="shared" si="6"/>
        <v>1</v>
      </c>
      <c r="AN13" s="9">
        <f t="shared" si="7"/>
        <v>1</v>
      </c>
      <c r="AO13" s="9">
        <f t="shared" si="8"/>
        <v>1</v>
      </c>
      <c r="AP13" s="9">
        <f t="shared" si="9"/>
        <v>0</v>
      </c>
      <c r="AQ13" s="9">
        <f t="shared" si="10"/>
        <v>0</v>
      </c>
      <c r="AR13" s="9">
        <f t="shared" si="11"/>
        <v>0</v>
      </c>
      <c r="AS13" s="9">
        <f t="shared" si="12"/>
        <v>0</v>
      </c>
      <c r="AT13" s="9">
        <f t="shared" si="13"/>
        <v>0</v>
      </c>
      <c r="AU13" s="9">
        <f t="shared" si="14"/>
        <v>0</v>
      </c>
      <c r="AV13" s="9">
        <f t="shared" si="15"/>
        <v>1</v>
      </c>
      <c r="AW13" s="9">
        <f t="shared" si="16"/>
        <v>0</v>
      </c>
      <c r="AX13" s="9">
        <f t="shared" si="17"/>
        <v>0</v>
      </c>
      <c r="AY13" s="9">
        <f t="shared" si="18"/>
        <v>1</v>
      </c>
      <c r="AZ13" s="9">
        <f t="shared" si="19"/>
        <v>1</v>
      </c>
      <c r="BA13" s="9">
        <f t="shared" si="20"/>
        <v>0</v>
      </c>
      <c r="BB13" s="9">
        <f t="shared" si="21"/>
        <v>0</v>
      </c>
      <c r="BC13" s="9">
        <f t="shared" si="22"/>
        <v>0</v>
      </c>
      <c r="BD13" s="9">
        <f t="shared" si="23"/>
        <v>0</v>
      </c>
      <c r="BE13" s="9">
        <f t="shared" si="24"/>
        <v>0</v>
      </c>
      <c r="BF13" s="9">
        <f t="shared" si="25"/>
        <v>0</v>
      </c>
      <c r="BG13" s="9">
        <f t="shared" si="26"/>
        <v>1</v>
      </c>
      <c r="BI13" s="9">
        <f t="shared" si="27"/>
        <v>1</v>
      </c>
      <c r="BJ13" s="9" t="e">
        <f t="shared" si="28"/>
        <v>#N/A</v>
      </c>
      <c r="BL13" s="56">
        <v>-33</v>
      </c>
      <c r="BM13" s="22">
        <f>BM12-BM11</f>
        <v>58</v>
      </c>
      <c r="BO13" s="54" t="s">
        <v>138</v>
      </c>
      <c r="BP13" s="20">
        <v>37</v>
      </c>
      <c r="BR13" s="49" t="s">
        <v>147</v>
      </c>
      <c r="BS13" s="20">
        <v>59</v>
      </c>
    </row>
    <row r="14" spans="1:71" x14ac:dyDescent="0.2">
      <c r="A14" s="17" t="s">
        <v>10</v>
      </c>
      <c r="B14" s="15">
        <f t="shared" si="29"/>
        <v>8</v>
      </c>
      <c r="C14" s="19">
        <f t="shared" si="0"/>
        <v>0</v>
      </c>
      <c r="D14" s="14" t="s">
        <v>152</v>
      </c>
      <c r="E14" s="14" t="s">
        <v>127</v>
      </c>
      <c r="F14" s="14" t="s">
        <v>128</v>
      </c>
      <c r="G14" s="14" t="s">
        <v>157</v>
      </c>
      <c r="H14" s="14" t="s">
        <v>153</v>
      </c>
      <c r="I14" s="14" t="s">
        <v>131</v>
      </c>
      <c r="J14" s="14" t="s">
        <v>132</v>
      </c>
      <c r="K14" s="14" t="s">
        <v>165</v>
      </c>
      <c r="L14" s="14" t="s">
        <v>134</v>
      </c>
      <c r="M14" s="14" t="s">
        <v>164</v>
      </c>
      <c r="N14" s="14" t="s">
        <v>136</v>
      </c>
      <c r="O14" s="14" t="s">
        <v>137</v>
      </c>
      <c r="P14" s="14" t="s">
        <v>138</v>
      </c>
      <c r="Q14" s="14" t="s">
        <v>139</v>
      </c>
      <c r="R14" s="14" t="s">
        <v>159</v>
      </c>
      <c r="S14" s="14" t="s">
        <v>141</v>
      </c>
      <c r="T14" s="14" t="s">
        <v>142</v>
      </c>
      <c r="U14" s="14" t="s">
        <v>143</v>
      </c>
      <c r="V14" s="14" t="s">
        <v>144</v>
      </c>
      <c r="W14" s="14" t="s">
        <v>145</v>
      </c>
      <c r="X14" s="14" t="s">
        <v>146</v>
      </c>
      <c r="Y14" s="14" t="s">
        <v>162</v>
      </c>
      <c r="Z14" s="14" t="s">
        <v>148</v>
      </c>
      <c r="AA14" s="14" t="s">
        <v>149</v>
      </c>
      <c r="AB14" s="14" t="s">
        <v>150</v>
      </c>
      <c r="AC14" s="14" t="s">
        <v>151</v>
      </c>
      <c r="AE14" s="60" t="s">
        <v>149</v>
      </c>
      <c r="AF14" s="60" t="s">
        <v>145</v>
      </c>
      <c r="AH14" s="9">
        <f t="shared" si="1"/>
        <v>0</v>
      </c>
      <c r="AI14" s="9">
        <f t="shared" si="2"/>
        <v>0</v>
      </c>
      <c r="AJ14" s="9">
        <f t="shared" si="3"/>
        <v>1</v>
      </c>
      <c r="AK14" s="9">
        <f t="shared" si="4"/>
        <v>0</v>
      </c>
      <c r="AL14" s="9">
        <f t="shared" si="5"/>
        <v>1</v>
      </c>
      <c r="AM14" s="9">
        <f t="shared" si="6"/>
        <v>1</v>
      </c>
      <c r="AN14" s="9">
        <f t="shared" si="7"/>
        <v>1</v>
      </c>
      <c r="AO14" s="9">
        <f t="shared" si="8"/>
        <v>0</v>
      </c>
      <c r="AP14" s="9">
        <f t="shared" si="9"/>
        <v>0</v>
      </c>
      <c r="AQ14" s="9">
        <f t="shared" si="10"/>
        <v>0</v>
      </c>
      <c r="AR14" s="9">
        <f t="shared" si="11"/>
        <v>0</v>
      </c>
      <c r="AS14" s="9">
        <f t="shared" si="12"/>
        <v>0</v>
      </c>
      <c r="AT14" s="9">
        <f t="shared" si="13"/>
        <v>0</v>
      </c>
      <c r="AU14" s="9">
        <f t="shared" si="14"/>
        <v>0</v>
      </c>
      <c r="AV14" s="9">
        <f t="shared" si="15"/>
        <v>0</v>
      </c>
      <c r="AW14" s="9">
        <f t="shared" si="16"/>
        <v>0</v>
      </c>
      <c r="AX14" s="9">
        <f t="shared" si="17"/>
        <v>1</v>
      </c>
      <c r="AY14" s="9">
        <f t="shared" si="18"/>
        <v>1</v>
      </c>
      <c r="AZ14" s="9">
        <f t="shared" si="19"/>
        <v>1</v>
      </c>
      <c r="BA14" s="9">
        <f t="shared" si="20"/>
        <v>0</v>
      </c>
      <c r="BB14" s="9">
        <f t="shared" si="21"/>
        <v>0</v>
      </c>
      <c r="BC14" s="9">
        <f t="shared" si="22"/>
        <v>0</v>
      </c>
      <c r="BD14" s="9">
        <f t="shared" si="23"/>
        <v>0</v>
      </c>
      <c r="BE14" s="9">
        <f t="shared" si="24"/>
        <v>0</v>
      </c>
      <c r="BF14" s="9">
        <f t="shared" si="25"/>
        <v>0</v>
      </c>
      <c r="BG14" s="9">
        <f t="shared" si="26"/>
        <v>1</v>
      </c>
      <c r="BI14" s="9" t="e">
        <f t="shared" si="27"/>
        <v>#N/A</v>
      </c>
      <c r="BJ14" s="9" t="e">
        <f t="shared" si="28"/>
        <v>#N/A</v>
      </c>
      <c r="BL14" s="53" t="s">
        <v>130</v>
      </c>
      <c r="BM14" s="16">
        <v>10</v>
      </c>
      <c r="BO14" s="56">
        <v>-35</v>
      </c>
      <c r="BP14" s="22">
        <f>BP13-BP12</f>
        <v>27</v>
      </c>
      <c r="BR14" s="56">
        <v>-43</v>
      </c>
      <c r="BS14" s="22">
        <f>BS13-BS12</f>
        <v>50</v>
      </c>
    </row>
    <row r="15" spans="1:71" x14ac:dyDescent="0.2">
      <c r="A15" s="17" t="s">
        <v>11</v>
      </c>
      <c r="B15" s="15">
        <f t="shared" si="29"/>
        <v>14</v>
      </c>
      <c r="C15" s="19">
        <f t="shared" si="0"/>
        <v>1</v>
      </c>
      <c r="D15" s="14" t="s">
        <v>23</v>
      </c>
      <c r="E15" s="14" t="s">
        <v>156</v>
      </c>
      <c r="F15" s="14" t="s">
        <v>128</v>
      </c>
      <c r="G15" s="14" t="s">
        <v>157</v>
      </c>
      <c r="H15" s="14" t="s">
        <v>153</v>
      </c>
      <c r="I15" s="14" t="s">
        <v>60</v>
      </c>
      <c r="J15" s="14" t="s">
        <v>132</v>
      </c>
      <c r="K15" s="14" t="s">
        <v>133</v>
      </c>
      <c r="L15" s="14" t="s">
        <v>134</v>
      </c>
      <c r="M15" s="14" t="s">
        <v>164</v>
      </c>
      <c r="N15" s="14" t="s">
        <v>136</v>
      </c>
      <c r="O15" s="14" t="s">
        <v>61</v>
      </c>
      <c r="P15" s="14" t="s">
        <v>166</v>
      </c>
      <c r="Q15" s="14" t="s">
        <v>139</v>
      </c>
      <c r="R15" s="14" t="s">
        <v>159</v>
      </c>
      <c r="S15" s="14" t="s">
        <v>141</v>
      </c>
      <c r="T15" s="14" t="s">
        <v>142</v>
      </c>
      <c r="U15" s="14" t="s">
        <v>143</v>
      </c>
      <c r="V15" s="14" t="s">
        <v>144</v>
      </c>
      <c r="W15" s="14" t="s">
        <v>167</v>
      </c>
      <c r="X15" s="14" t="s">
        <v>146</v>
      </c>
      <c r="Y15" s="14" t="s">
        <v>162</v>
      </c>
      <c r="Z15" s="14" t="s">
        <v>163</v>
      </c>
      <c r="AA15" s="14" t="s">
        <v>154</v>
      </c>
      <c r="AB15" s="14" t="s">
        <v>150</v>
      </c>
      <c r="AC15" s="14" t="s">
        <v>151</v>
      </c>
      <c r="AE15" s="60" t="s">
        <v>141</v>
      </c>
      <c r="AF15" s="15" t="s">
        <v>132</v>
      </c>
      <c r="AH15" s="9">
        <f t="shared" si="1"/>
        <v>0</v>
      </c>
      <c r="AI15" s="9">
        <f t="shared" si="2"/>
        <v>1</v>
      </c>
      <c r="AJ15" s="9">
        <f t="shared" si="3"/>
        <v>1</v>
      </c>
      <c r="AK15" s="9">
        <f t="shared" si="4"/>
        <v>0</v>
      </c>
      <c r="AL15" s="9">
        <f t="shared" si="5"/>
        <v>1</v>
      </c>
      <c r="AM15" s="9">
        <f t="shared" si="6"/>
        <v>0</v>
      </c>
      <c r="AN15" s="9">
        <f t="shared" si="7"/>
        <v>1</v>
      </c>
      <c r="AO15" s="9">
        <f t="shared" si="8"/>
        <v>1</v>
      </c>
      <c r="AP15" s="9">
        <f t="shared" si="9"/>
        <v>0</v>
      </c>
      <c r="AQ15" s="9">
        <f t="shared" si="10"/>
        <v>0</v>
      </c>
      <c r="AR15" s="9">
        <f t="shared" si="11"/>
        <v>0</v>
      </c>
      <c r="AS15" s="9">
        <f t="shared" si="12"/>
        <v>1</v>
      </c>
      <c r="AT15" s="9">
        <f t="shared" si="13"/>
        <v>1</v>
      </c>
      <c r="AU15" s="9">
        <f t="shared" si="14"/>
        <v>0</v>
      </c>
      <c r="AV15" s="9">
        <f t="shared" si="15"/>
        <v>0</v>
      </c>
      <c r="AW15" s="9">
        <f t="shared" si="16"/>
        <v>0</v>
      </c>
      <c r="AX15" s="9">
        <f t="shared" si="17"/>
        <v>1</v>
      </c>
      <c r="AY15" s="9">
        <f t="shared" si="18"/>
        <v>1</v>
      </c>
      <c r="AZ15" s="9">
        <f t="shared" si="19"/>
        <v>1</v>
      </c>
      <c r="BA15" s="9">
        <f t="shared" si="20"/>
        <v>1</v>
      </c>
      <c r="BB15" s="9">
        <f t="shared" si="21"/>
        <v>0</v>
      </c>
      <c r="BC15" s="9">
        <f t="shared" si="22"/>
        <v>0</v>
      </c>
      <c r="BD15" s="9">
        <f t="shared" si="23"/>
        <v>1</v>
      </c>
      <c r="BE15" s="9">
        <f t="shared" si="24"/>
        <v>1</v>
      </c>
      <c r="BF15" s="9">
        <f t="shared" si="25"/>
        <v>0</v>
      </c>
      <c r="BG15" s="9">
        <f t="shared" si="26"/>
        <v>1</v>
      </c>
      <c r="BI15" s="9" t="e">
        <f t="shared" si="27"/>
        <v>#N/A</v>
      </c>
      <c r="BJ15" s="9">
        <f t="shared" si="28"/>
        <v>1</v>
      </c>
      <c r="BL15" s="49" t="s">
        <v>153</v>
      </c>
      <c r="BM15" s="20">
        <v>41</v>
      </c>
      <c r="BO15" s="50" t="s">
        <v>174</v>
      </c>
      <c r="BP15" s="16">
        <v>16</v>
      </c>
      <c r="BR15" s="50" t="s">
        <v>163</v>
      </c>
      <c r="BS15" s="16">
        <v>28</v>
      </c>
    </row>
    <row r="16" spans="1:71" x14ac:dyDescent="0.2">
      <c r="A16" s="17" t="s">
        <v>12</v>
      </c>
      <c r="B16" s="18">
        <f t="shared" si="29"/>
        <v>15</v>
      </c>
      <c r="C16" s="19">
        <f t="shared" si="0"/>
        <v>1</v>
      </c>
      <c r="D16" s="14" t="s">
        <v>152</v>
      </c>
      <c r="E16" s="14" t="s">
        <v>127</v>
      </c>
      <c r="F16" s="14" t="s">
        <v>128</v>
      </c>
      <c r="G16" s="14" t="s">
        <v>129</v>
      </c>
      <c r="H16" s="14" t="s">
        <v>153</v>
      </c>
      <c r="I16" s="14" t="s">
        <v>131</v>
      </c>
      <c r="J16" s="14" t="s">
        <v>132</v>
      </c>
      <c r="K16" s="14" t="s">
        <v>133</v>
      </c>
      <c r="L16" s="14" t="s">
        <v>134</v>
      </c>
      <c r="M16" s="14" t="s">
        <v>135</v>
      </c>
      <c r="N16" s="14" t="s">
        <v>136</v>
      </c>
      <c r="O16" s="14" t="s">
        <v>137</v>
      </c>
      <c r="P16" s="14" t="s">
        <v>138</v>
      </c>
      <c r="Q16" s="14" t="s">
        <v>139</v>
      </c>
      <c r="R16" s="14" t="s">
        <v>140</v>
      </c>
      <c r="S16" s="14" t="s">
        <v>141</v>
      </c>
      <c r="T16" s="14" t="s">
        <v>142</v>
      </c>
      <c r="U16" s="14" t="s">
        <v>143</v>
      </c>
      <c r="V16" s="14" t="s">
        <v>144</v>
      </c>
      <c r="W16" s="14" t="s">
        <v>145</v>
      </c>
      <c r="X16" s="14" t="s">
        <v>46</v>
      </c>
      <c r="Y16" s="14" t="s">
        <v>147</v>
      </c>
      <c r="Z16" s="14" t="s">
        <v>163</v>
      </c>
      <c r="AA16" s="14" t="s">
        <v>149</v>
      </c>
      <c r="AB16" s="14" t="s">
        <v>150</v>
      </c>
      <c r="AC16" s="14" t="s">
        <v>151</v>
      </c>
      <c r="AE16" s="60" t="s">
        <v>177</v>
      </c>
      <c r="AF16" s="15" t="s">
        <v>142</v>
      </c>
      <c r="AH16" s="9">
        <f t="shared" si="1"/>
        <v>0</v>
      </c>
      <c r="AI16" s="9">
        <f t="shared" si="2"/>
        <v>0</v>
      </c>
      <c r="AJ16" s="9">
        <f t="shared" si="3"/>
        <v>1</v>
      </c>
      <c r="AK16" s="9">
        <f t="shared" si="4"/>
        <v>1</v>
      </c>
      <c r="AL16" s="9">
        <f t="shared" si="5"/>
        <v>1</v>
      </c>
      <c r="AM16" s="9">
        <f t="shared" si="6"/>
        <v>1</v>
      </c>
      <c r="AN16" s="9">
        <f t="shared" si="7"/>
        <v>1</v>
      </c>
      <c r="AO16" s="9">
        <f t="shared" si="8"/>
        <v>1</v>
      </c>
      <c r="AP16" s="9">
        <f t="shared" si="9"/>
        <v>0</v>
      </c>
      <c r="AQ16" s="9">
        <f t="shared" si="10"/>
        <v>1</v>
      </c>
      <c r="AR16" s="9">
        <f t="shared" si="11"/>
        <v>0</v>
      </c>
      <c r="AS16" s="9">
        <f t="shared" si="12"/>
        <v>0</v>
      </c>
      <c r="AT16" s="9">
        <f t="shared" si="13"/>
        <v>0</v>
      </c>
      <c r="AU16" s="9">
        <f t="shared" si="14"/>
        <v>0</v>
      </c>
      <c r="AV16" s="9">
        <f t="shared" si="15"/>
        <v>1</v>
      </c>
      <c r="AW16" s="9">
        <f t="shared" si="16"/>
        <v>0</v>
      </c>
      <c r="AX16" s="9">
        <f t="shared" si="17"/>
        <v>1</v>
      </c>
      <c r="AY16" s="9">
        <f t="shared" si="18"/>
        <v>1</v>
      </c>
      <c r="AZ16" s="9">
        <f t="shared" si="19"/>
        <v>1</v>
      </c>
      <c r="BA16" s="9">
        <f t="shared" si="20"/>
        <v>0</v>
      </c>
      <c r="BB16" s="9">
        <f t="shared" si="21"/>
        <v>1</v>
      </c>
      <c r="BC16" s="9">
        <f t="shared" si="22"/>
        <v>1</v>
      </c>
      <c r="BD16" s="9">
        <f t="shared" si="23"/>
        <v>1</v>
      </c>
      <c r="BE16" s="9">
        <f t="shared" si="24"/>
        <v>0</v>
      </c>
      <c r="BF16" s="9">
        <f t="shared" si="25"/>
        <v>0</v>
      </c>
      <c r="BG16" s="9">
        <f t="shared" si="26"/>
        <v>1</v>
      </c>
      <c r="BI16" s="9" t="e">
        <f t="shared" si="27"/>
        <v>#N/A</v>
      </c>
      <c r="BJ16" s="9">
        <f t="shared" si="28"/>
        <v>1</v>
      </c>
      <c r="BL16" s="56">
        <v>-18</v>
      </c>
      <c r="BM16" s="22">
        <f>BM15-BM14</f>
        <v>31</v>
      </c>
      <c r="BO16" s="54" t="s">
        <v>139</v>
      </c>
      <c r="BP16" s="20">
        <v>12</v>
      </c>
      <c r="BR16" s="54" t="s">
        <v>148</v>
      </c>
      <c r="BS16" s="20">
        <v>42</v>
      </c>
    </row>
    <row r="17" spans="1:71" x14ac:dyDescent="0.2">
      <c r="A17" s="17" t="s">
        <v>13</v>
      </c>
      <c r="B17" s="18">
        <f t="shared" si="29"/>
        <v>15</v>
      </c>
      <c r="C17" s="19">
        <f t="shared" si="0"/>
        <v>0</v>
      </c>
      <c r="D17" s="14" t="s">
        <v>152</v>
      </c>
      <c r="E17" s="14" t="s">
        <v>127</v>
      </c>
      <c r="F17" s="14" t="s">
        <v>128</v>
      </c>
      <c r="G17" s="14" t="s">
        <v>129</v>
      </c>
      <c r="H17" s="14" t="s">
        <v>153</v>
      </c>
      <c r="I17" s="14" t="s">
        <v>131</v>
      </c>
      <c r="J17" s="14" t="s">
        <v>132</v>
      </c>
      <c r="K17" s="14" t="s">
        <v>133</v>
      </c>
      <c r="L17" s="14" t="s">
        <v>134</v>
      </c>
      <c r="M17" s="14" t="s">
        <v>135</v>
      </c>
      <c r="N17" s="14" t="s">
        <v>158</v>
      </c>
      <c r="O17" s="14" t="s">
        <v>61</v>
      </c>
      <c r="P17" s="14" t="s">
        <v>138</v>
      </c>
      <c r="Q17" s="14" t="s">
        <v>139</v>
      </c>
      <c r="R17" s="14" t="s">
        <v>159</v>
      </c>
      <c r="S17" s="14" t="s">
        <v>68</v>
      </c>
      <c r="T17" s="14" t="s">
        <v>142</v>
      </c>
      <c r="U17" s="14" t="s">
        <v>168</v>
      </c>
      <c r="V17" s="14" t="s">
        <v>144</v>
      </c>
      <c r="W17" s="14" t="s">
        <v>145</v>
      </c>
      <c r="X17" s="14" t="s">
        <v>146</v>
      </c>
      <c r="Y17" s="14" t="s">
        <v>147</v>
      </c>
      <c r="Z17" s="14" t="s">
        <v>148</v>
      </c>
      <c r="AA17" s="14" t="s">
        <v>154</v>
      </c>
      <c r="AB17" s="14" t="s">
        <v>155</v>
      </c>
      <c r="AC17" s="14" t="s">
        <v>169</v>
      </c>
      <c r="AE17" s="60" t="s">
        <v>148</v>
      </c>
      <c r="AF17" s="60" t="s">
        <v>177</v>
      </c>
      <c r="AH17" s="9">
        <f t="shared" si="1"/>
        <v>0</v>
      </c>
      <c r="AI17" s="9">
        <f t="shared" si="2"/>
        <v>0</v>
      </c>
      <c r="AJ17" s="9">
        <f t="shared" si="3"/>
        <v>1</v>
      </c>
      <c r="AK17" s="9">
        <f t="shared" si="4"/>
        <v>1</v>
      </c>
      <c r="AL17" s="9">
        <f t="shared" si="5"/>
        <v>1</v>
      </c>
      <c r="AM17" s="9">
        <f t="shared" si="6"/>
        <v>1</v>
      </c>
      <c r="AN17" s="9">
        <f t="shared" si="7"/>
        <v>1</v>
      </c>
      <c r="AO17" s="9">
        <f t="shared" si="8"/>
        <v>1</v>
      </c>
      <c r="AP17" s="9">
        <f t="shared" si="9"/>
        <v>0</v>
      </c>
      <c r="AQ17" s="9">
        <f t="shared" si="10"/>
        <v>1</v>
      </c>
      <c r="AR17" s="9">
        <f t="shared" si="11"/>
        <v>1</v>
      </c>
      <c r="AS17" s="9">
        <f t="shared" si="12"/>
        <v>1</v>
      </c>
      <c r="AT17" s="9">
        <f t="shared" si="13"/>
        <v>0</v>
      </c>
      <c r="AU17" s="9">
        <f t="shared" si="14"/>
        <v>0</v>
      </c>
      <c r="AV17" s="9">
        <f t="shared" si="15"/>
        <v>0</v>
      </c>
      <c r="AW17" s="9">
        <f t="shared" si="16"/>
        <v>1</v>
      </c>
      <c r="AX17" s="9">
        <f t="shared" si="17"/>
        <v>1</v>
      </c>
      <c r="AY17" s="9">
        <f t="shared" si="18"/>
        <v>0</v>
      </c>
      <c r="AZ17" s="9">
        <f t="shared" si="19"/>
        <v>1</v>
      </c>
      <c r="BA17" s="9">
        <f t="shared" si="20"/>
        <v>0</v>
      </c>
      <c r="BB17" s="9">
        <f t="shared" si="21"/>
        <v>0</v>
      </c>
      <c r="BC17" s="9">
        <f t="shared" si="22"/>
        <v>1</v>
      </c>
      <c r="BD17" s="9">
        <f t="shared" si="23"/>
        <v>0</v>
      </c>
      <c r="BE17" s="9">
        <f t="shared" si="24"/>
        <v>1</v>
      </c>
      <c r="BF17" s="9">
        <f t="shared" si="25"/>
        <v>1</v>
      </c>
      <c r="BG17" s="9">
        <f t="shared" si="26"/>
        <v>0</v>
      </c>
      <c r="BI17" s="9" t="e">
        <f t="shared" si="27"/>
        <v>#N/A</v>
      </c>
      <c r="BJ17" s="9" t="e">
        <f t="shared" si="28"/>
        <v>#N/A</v>
      </c>
      <c r="BL17" s="53" t="s">
        <v>60</v>
      </c>
      <c r="BM17" s="16">
        <v>20</v>
      </c>
      <c r="BO17" s="56">
        <v>-21.5</v>
      </c>
      <c r="BP17" s="22"/>
      <c r="BR17" s="56">
        <v>-15.5</v>
      </c>
      <c r="BS17" s="22">
        <f>BS16-BS15</f>
        <v>14</v>
      </c>
    </row>
    <row r="18" spans="1:71" x14ac:dyDescent="0.2">
      <c r="A18" s="17" t="s">
        <v>14</v>
      </c>
      <c r="B18" s="18">
        <f t="shared" si="29"/>
        <v>11</v>
      </c>
      <c r="C18" s="19">
        <f t="shared" si="0"/>
        <v>0</v>
      </c>
      <c r="D18" s="14" t="s">
        <v>152</v>
      </c>
      <c r="E18" s="14" t="s">
        <v>156</v>
      </c>
      <c r="F18" s="14" t="s">
        <v>128</v>
      </c>
      <c r="G18" s="14" t="s">
        <v>157</v>
      </c>
      <c r="H18" s="14" t="s">
        <v>153</v>
      </c>
      <c r="I18" s="14" t="s">
        <v>60</v>
      </c>
      <c r="J18" s="14" t="s">
        <v>132</v>
      </c>
      <c r="K18" s="14" t="s">
        <v>133</v>
      </c>
      <c r="L18" s="14" t="s">
        <v>134</v>
      </c>
      <c r="M18" s="14" t="s">
        <v>164</v>
      </c>
      <c r="N18" s="14" t="s">
        <v>158</v>
      </c>
      <c r="O18" s="14" t="s">
        <v>137</v>
      </c>
      <c r="P18" s="14" t="s">
        <v>138</v>
      </c>
      <c r="Q18" s="14" t="s">
        <v>139</v>
      </c>
      <c r="R18" s="14" t="s">
        <v>140</v>
      </c>
      <c r="S18" s="14" t="s">
        <v>141</v>
      </c>
      <c r="T18" s="14" t="s">
        <v>160</v>
      </c>
      <c r="U18" s="14" t="s">
        <v>168</v>
      </c>
      <c r="V18" s="14" t="s">
        <v>144</v>
      </c>
      <c r="W18" s="14" t="s">
        <v>145</v>
      </c>
      <c r="X18" s="14" t="s">
        <v>146</v>
      </c>
      <c r="Y18" s="14" t="s">
        <v>147</v>
      </c>
      <c r="Z18" s="14" t="s">
        <v>148</v>
      </c>
      <c r="AA18" s="14" t="s">
        <v>149</v>
      </c>
      <c r="AB18" s="14" t="s">
        <v>155</v>
      </c>
      <c r="AC18" s="14" t="s">
        <v>151</v>
      </c>
      <c r="AE18" s="60" t="s">
        <v>177</v>
      </c>
      <c r="AF18" s="60" t="s">
        <v>134</v>
      </c>
      <c r="AH18" s="9">
        <f t="shared" si="1"/>
        <v>0</v>
      </c>
      <c r="AI18" s="9">
        <f t="shared" si="2"/>
        <v>1</v>
      </c>
      <c r="AJ18" s="9">
        <f t="shared" si="3"/>
        <v>1</v>
      </c>
      <c r="AK18" s="9">
        <f t="shared" si="4"/>
        <v>0</v>
      </c>
      <c r="AL18" s="9">
        <f t="shared" si="5"/>
        <v>1</v>
      </c>
      <c r="AM18" s="9">
        <f t="shared" si="6"/>
        <v>0</v>
      </c>
      <c r="AN18" s="9">
        <f t="shared" si="7"/>
        <v>1</v>
      </c>
      <c r="AO18" s="9">
        <f t="shared" si="8"/>
        <v>1</v>
      </c>
      <c r="AP18" s="9">
        <f t="shared" si="9"/>
        <v>0</v>
      </c>
      <c r="AQ18" s="9">
        <f t="shared" si="10"/>
        <v>0</v>
      </c>
      <c r="AR18" s="9">
        <f t="shared" si="11"/>
        <v>1</v>
      </c>
      <c r="AS18" s="9">
        <f t="shared" si="12"/>
        <v>0</v>
      </c>
      <c r="AT18" s="9">
        <f t="shared" si="13"/>
        <v>0</v>
      </c>
      <c r="AU18" s="9">
        <f t="shared" si="14"/>
        <v>0</v>
      </c>
      <c r="AV18" s="9">
        <f t="shared" si="15"/>
        <v>1</v>
      </c>
      <c r="AW18" s="9">
        <f t="shared" si="16"/>
        <v>0</v>
      </c>
      <c r="AX18" s="9">
        <f t="shared" si="17"/>
        <v>0</v>
      </c>
      <c r="AY18" s="9">
        <f t="shared" si="18"/>
        <v>0</v>
      </c>
      <c r="AZ18" s="9">
        <f t="shared" si="19"/>
        <v>1</v>
      </c>
      <c r="BA18" s="9">
        <f t="shared" si="20"/>
        <v>0</v>
      </c>
      <c r="BB18" s="9">
        <f t="shared" si="21"/>
        <v>0</v>
      </c>
      <c r="BC18" s="9">
        <f t="shared" si="22"/>
        <v>1</v>
      </c>
      <c r="BD18" s="9">
        <f t="shared" si="23"/>
        <v>0</v>
      </c>
      <c r="BE18" s="9">
        <f t="shared" si="24"/>
        <v>0</v>
      </c>
      <c r="BF18" s="9">
        <f t="shared" si="25"/>
        <v>1</v>
      </c>
      <c r="BG18" s="9">
        <f t="shared" si="26"/>
        <v>1</v>
      </c>
      <c r="BI18" s="9" t="e">
        <f t="shared" si="27"/>
        <v>#N/A</v>
      </c>
      <c r="BJ18" s="9" t="e">
        <f t="shared" si="28"/>
        <v>#N/A</v>
      </c>
      <c r="BL18" s="49" t="s">
        <v>131</v>
      </c>
      <c r="BM18" s="20">
        <v>69</v>
      </c>
      <c r="BO18" s="50" t="s">
        <v>140</v>
      </c>
      <c r="BP18" s="57">
        <v>31</v>
      </c>
      <c r="BR18" s="53" t="s">
        <v>149</v>
      </c>
      <c r="BS18" s="16">
        <v>21</v>
      </c>
    </row>
    <row r="19" spans="1:71" x14ac:dyDescent="0.2">
      <c r="A19" s="17" t="s">
        <v>22</v>
      </c>
      <c r="B19" s="18">
        <f t="shared" si="29"/>
        <v>12</v>
      </c>
      <c r="C19" s="19">
        <f t="shared" si="0"/>
        <v>1</v>
      </c>
      <c r="D19" s="14" t="s">
        <v>152</v>
      </c>
      <c r="E19" s="14" t="s">
        <v>127</v>
      </c>
      <c r="F19" s="14" t="s">
        <v>128</v>
      </c>
      <c r="G19" s="14" t="s">
        <v>157</v>
      </c>
      <c r="H19" s="14" t="s">
        <v>153</v>
      </c>
      <c r="I19" s="14" t="s">
        <v>131</v>
      </c>
      <c r="J19" s="14" t="s">
        <v>132</v>
      </c>
      <c r="K19" s="14" t="s">
        <v>133</v>
      </c>
      <c r="L19" s="14" t="s">
        <v>134</v>
      </c>
      <c r="M19" s="14" t="s">
        <v>135</v>
      </c>
      <c r="N19" s="14" t="s">
        <v>158</v>
      </c>
      <c r="O19" s="14" t="s">
        <v>137</v>
      </c>
      <c r="P19" s="14" t="s">
        <v>138</v>
      </c>
      <c r="Q19" s="14" t="s">
        <v>139</v>
      </c>
      <c r="R19" s="14" t="s">
        <v>140</v>
      </c>
      <c r="S19" s="14" t="s">
        <v>141</v>
      </c>
      <c r="T19" s="14" t="s">
        <v>142</v>
      </c>
      <c r="U19" s="14" t="s">
        <v>143</v>
      </c>
      <c r="V19" s="14" t="s">
        <v>144</v>
      </c>
      <c r="W19" s="14" t="s">
        <v>145</v>
      </c>
      <c r="X19" s="14" t="s">
        <v>46</v>
      </c>
      <c r="Y19" s="14" t="s">
        <v>162</v>
      </c>
      <c r="Z19" s="14" t="s">
        <v>148</v>
      </c>
      <c r="AA19" s="14" t="s">
        <v>149</v>
      </c>
      <c r="AB19" s="14" t="s">
        <v>150</v>
      </c>
      <c r="AC19" s="14" t="s">
        <v>169</v>
      </c>
      <c r="AE19" s="15" t="s">
        <v>142</v>
      </c>
      <c r="AF19" s="60" t="s">
        <v>149</v>
      </c>
      <c r="AH19" s="9">
        <f t="shared" si="1"/>
        <v>0</v>
      </c>
      <c r="AI19" s="9">
        <f t="shared" si="2"/>
        <v>0</v>
      </c>
      <c r="AJ19" s="9">
        <f t="shared" si="3"/>
        <v>1</v>
      </c>
      <c r="AK19" s="9">
        <f t="shared" si="4"/>
        <v>0</v>
      </c>
      <c r="AL19" s="9">
        <f t="shared" si="5"/>
        <v>1</v>
      </c>
      <c r="AM19" s="9">
        <f t="shared" si="6"/>
        <v>1</v>
      </c>
      <c r="AN19" s="9">
        <f t="shared" si="7"/>
        <v>1</v>
      </c>
      <c r="AO19" s="9">
        <f t="shared" si="8"/>
        <v>1</v>
      </c>
      <c r="AP19" s="9">
        <f t="shared" si="9"/>
        <v>0</v>
      </c>
      <c r="AQ19" s="9">
        <f t="shared" si="10"/>
        <v>1</v>
      </c>
      <c r="AR19" s="9">
        <f t="shared" si="11"/>
        <v>1</v>
      </c>
      <c r="AS19" s="9">
        <f t="shared" si="12"/>
        <v>0</v>
      </c>
      <c r="AT19" s="9">
        <f t="shared" si="13"/>
        <v>0</v>
      </c>
      <c r="AU19" s="9">
        <f t="shared" si="14"/>
        <v>0</v>
      </c>
      <c r="AV19" s="9">
        <f t="shared" si="15"/>
        <v>1</v>
      </c>
      <c r="AW19" s="9">
        <f t="shared" si="16"/>
        <v>0</v>
      </c>
      <c r="AX19" s="9">
        <f t="shared" si="17"/>
        <v>1</v>
      </c>
      <c r="AY19" s="9">
        <f t="shared" si="18"/>
        <v>1</v>
      </c>
      <c r="AZ19" s="9">
        <f t="shared" si="19"/>
        <v>1</v>
      </c>
      <c r="BA19" s="9">
        <f t="shared" si="20"/>
        <v>0</v>
      </c>
      <c r="BB19" s="9">
        <f t="shared" si="21"/>
        <v>1</v>
      </c>
      <c r="BC19" s="9">
        <f t="shared" si="22"/>
        <v>0</v>
      </c>
      <c r="BD19" s="9">
        <f t="shared" si="23"/>
        <v>0</v>
      </c>
      <c r="BE19" s="9">
        <f t="shared" si="24"/>
        <v>0</v>
      </c>
      <c r="BF19" s="9">
        <f t="shared" si="25"/>
        <v>0</v>
      </c>
      <c r="BG19" s="9">
        <f t="shared" si="26"/>
        <v>0</v>
      </c>
      <c r="BI19" s="9">
        <f t="shared" si="27"/>
        <v>1</v>
      </c>
      <c r="BJ19" s="9" t="e">
        <f t="shared" si="28"/>
        <v>#N/A</v>
      </c>
      <c r="BL19" s="56">
        <v>-20.5</v>
      </c>
      <c r="BM19" s="22">
        <f>BM18-BM17</f>
        <v>49</v>
      </c>
      <c r="BO19" s="54" t="s">
        <v>159</v>
      </c>
      <c r="BP19" s="58">
        <v>24</v>
      </c>
      <c r="BR19" s="49" t="s">
        <v>154</v>
      </c>
      <c r="BS19" s="20">
        <v>19</v>
      </c>
    </row>
    <row r="20" spans="1:71" x14ac:dyDescent="0.2">
      <c r="A20" s="17" t="s">
        <v>27</v>
      </c>
      <c r="B20" s="18">
        <f t="shared" si="29"/>
        <v>14</v>
      </c>
      <c r="C20" s="19">
        <f t="shared" si="0"/>
        <v>1</v>
      </c>
      <c r="D20" s="14" t="s">
        <v>152</v>
      </c>
      <c r="E20" s="14" t="s">
        <v>156</v>
      </c>
      <c r="F20" s="14" t="s">
        <v>128</v>
      </c>
      <c r="G20" s="14" t="s">
        <v>129</v>
      </c>
      <c r="H20" s="14" t="s">
        <v>153</v>
      </c>
      <c r="I20" s="14" t="s">
        <v>60</v>
      </c>
      <c r="J20" s="14" t="s">
        <v>132</v>
      </c>
      <c r="K20" s="14" t="s">
        <v>133</v>
      </c>
      <c r="L20" s="14" t="s">
        <v>134</v>
      </c>
      <c r="M20" s="14" t="s">
        <v>135</v>
      </c>
      <c r="N20" s="14" t="s">
        <v>136</v>
      </c>
      <c r="O20" s="14" t="s">
        <v>137</v>
      </c>
      <c r="P20" s="14" t="s">
        <v>138</v>
      </c>
      <c r="Q20" s="14" t="s">
        <v>139</v>
      </c>
      <c r="R20" s="14" t="s">
        <v>159</v>
      </c>
      <c r="S20" s="14" t="s">
        <v>141</v>
      </c>
      <c r="T20" s="14" t="s">
        <v>142</v>
      </c>
      <c r="U20" s="14" t="s">
        <v>143</v>
      </c>
      <c r="V20" s="14" t="s">
        <v>144</v>
      </c>
      <c r="W20" s="14" t="s">
        <v>145</v>
      </c>
      <c r="X20" s="14" t="s">
        <v>146</v>
      </c>
      <c r="Y20" s="14" t="s">
        <v>147</v>
      </c>
      <c r="Z20" s="14" t="s">
        <v>163</v>
      </c>
      <c r="AA20" s="14" t="s">
        <v>149</v>
      </c>
      <c r="AB20" s="14" t="s">
        <v>155</v>
      </c>
      <c r="AC20" s="14" t="s">
        <v>151</v>
      </c>
      <c r="AE20" s="15" t="s">
        <v>132</v>
      </c>
      <c r="AF20" s="60" t="s">
        <v>177</v>
      </c>
      <c r="AH20" s="9">
        <f t="shared" si="1"/>
        <v>0</v>
      </c>
      <c r="AI20" s="9">
        <f t="shared" si="2"/>
        <v>1</v>
      </c>
      <c r="AJ20" s="9">
        <f t="shared" si="3"/>
        <v>1</v>
      </c>
      <c r="AK20" s="9">
        <f t="shared" si="4"/>
        <v>1</v>
      </c>
      <c r="AL20" s="9">
        <f t="shared" si="5"/>
        <v>1</v>
      </c>
      <c r="AM20" s="9">
        <f t="shared" si="6"/>
        <v>0</v>
      </c>
      <c r="AN20" s="9">
        <f t="shared" si="7"/>
        <v>1</v>
      </c>
      <c r="AO20" s="9">
        <f t="shared" si="8"/>
        <v>1</v>
      </c>
      <c r="AP20" s="9">
        <f t="shared" si="9"/>
        <v>0</v>
      </c>
      <c r="AQ20" s="9">
        <f t="shared" si="10"/>
        <v>1</v>
      </c>
      <c r="AR20" s="9">
        <f t="shared" si="11"/>
        <v>0</v>
      </c>
      <c r="AS20" s="9">
        <f t="shared" si="12"/>
        <v>0</v>
      </c>
      <c r="AT20" s="9">
        <f t="shared" si="13"/>
        <v>0</v>
      </c>
      <c r="AU20" s="9">
        <f t="shared" si="14"/>
        <v>0</v>
      </c>
      <c r="AV20" s="9">
        <f t="shared" si="15"/>
        <v>0</v>
      </c>
      <c r="AW20" s="9">
        <f t="shared" si="16"/>
        <v>0</v>
      </c>
      <c r="AX20" s="9">
        <f t="shared" si="17"/>
        <v>1</v>
      </c>
      <c r="AY20" s="9">
        <f t="shared" si="18"/>
        <v>1</v>
      </c>
      <c r="AZ20" s="9">
        <f t="shared" si="19"/>
        <v>1</v>
      </c>
      <c r="BA20" s="9">
        <f t="shared" si="20"/>
        <v>0</v>
      </c>
      <c r="BB20" s="9">
        <f t="shared" si="21"/>
        <v>0</v>
      </c>
      <c r="BC20" s="9">
        <f t="shared" si="22"/>
        <v>1</v>
      </c>
      <c r="BD20" s="9">
        <f t="shared" si="23"/>
        <v>1</v>
      </c>
      <c r="BE20" s="9">
        <f t="shared" si="24"/>
        <v>0</v>
      </c>
      <c r="BF20" s="9">
        <f t="shared" si="25"/>
        <v>1</v>
      </c>
      <c r="BG20" s="9">
        <f t="shared" si="26"/>
        <v>1</v>
      </c>
      <c r="BI20" s="9">
        <f t="shared" si="27"/>
        <v>1</v>
      </c>
      <c r="BJ20" s="9" t="e">
        <f t="shared" si="28"/>
        <v>#N/A</v>
      </c>
      <c r="BL20" s="53" t="s">
        <v>172</v>
      </c>
      <c r="BM20" s="16">
        <v>7</v>
      </c>
      <c r="BO20" s="56">
        <v>-1</v>
      </c>
      <c r="BP20" s="59">
        <f>BP18-BP19</f>
        <v>7</v>
      </c>
      <c r="BR20" s="56">
        <v>-4.5</v>
      </c>
      <c r="BS20" s="22">
        <f>BS18-BS19</f>
        <v>2</v>
      </c>
    </row>
    <row r="21" spans="1:71" x14ac:dyDescent="0.2">
      <c r="A21" s="17" t="s">
        <v>15</v>
      </c>
      <c r="B21" s="18">
        <f t="shared" si="29"/>
        <v>13</v>
      </c>
      <c r="C21" s="19">
        <f t="shared" si="0"/>
        <v>1</v>
      </c>
      <c r="D21" s="14" t="s">
        <v>152</v>
      </c>
      <c r="E21" s="14" t="s">
        <v>127</v>
      </c>
      <c r="F21" s="14" t="s">
        <v>128</v>
      </c>
      <c r="G21" s="14" t="s">
        <v>129</v>
      </c>
      <c r="H21" s="14" t="s">
        <v>153</v>
      </c>
      <c r="I21" s="14" t="s">
        <v>131</v>
      </c>
      <c r="J21" s="14" t="s">
        <v>132</v>
      </c>
      <c r="K21" s="14" t="s">
        <v>133</v>
      </c>
      <c r="L21" s="14" t="s">
        <v>134</v>
      </c>
      <c r="M21" s="14" t="s">
        <v>135</v>
      </c>
      <c r="N21" s="14" t="s">
        <v>136</v>
      </c>
      <c r="O21" s="14" t="s">
        <v>137</v>
      </c>
      <c r="P21" s="14" t="s">
        <v>138</v>
      </c>
      <c r="Q21" s="14" t="s">
        <v>139</v>
      </c>
      <c r="R21" s="14" t="s">
        <v>140</v>
      </c>
      <c r="S21" s="14" t="s">
        <v>141</v>
      </c>
      <c r="T21" s="14" t="s">
        <v>142</v>
      </c>
      <c r="U21" s="14" t="s">
        <v>143</v>
      </c>
      <c r="V21" s="14" t="s">
        <v>144</v>
      </c>
      <c r="W21" s="14" t="s">
        <v>145</v>
      </c>
      <c r="X21" s="14" t="s">
        <v>46</v>
      </c>
      <c r="Y21" s="14" t="s">
        <v>162</v>
      </c>
      <c r="Z21" s="14" t="s">
        <v>148</v>
      </c>
      <c r="AA21" s="14" t="s">
        <v>149</v>
      </c>
      <c r="AB21" s="14" t="s">
        <v>150</v>
      </c>
      <c r="AC21" s="14" t="s">
        <v>151</v>
      </c>
      <c r="AE21" s="15" t="s">
        <v>132</v>
      </c>
      <c r="AF21" s="60" t="s">
        <v>177</v>
      </c>
      <c r="AH21" s="9">
        <f t="shared" si="1"/>
        <v>0</v>
      </c>
      <c r="AI21" s="9">
        <f t="shared" si="2"/>
        <v>0</v>
      </c>
      <c r="AJ21" s="9">
        <f t="shared" si="3"/>
        <v>1</v>
      </c>
      <c r="AK21" s="9">
        <f t="shared" si="4"/>
        <v>1</v>
      </c>
      <c r="AL21" s="9">
        <f t="shared" si="5"/>
        <v>1</v>
      </c>
      <c r="AM21" s="9">
        <f t="shared" si="6"/>
        <v>1</v>
      </c>
      <c r="AN21" s="9">
        <f t="shared" si="7"/>
        <v>1</v>
      </c>
      <c r="AO21" s="9">
        <f t="shared" si="8"/>
        <v>1</v>
      </c>
      <c r="AP21" s="9">
        <f t="shared" si="9"/>
        <v>0</v>
      </c>
      <c r="AQ21" s="9">
        <f t="shared" si="10"/>
        <v>1</v>
      </c>
      <c r="AR21" s="9">
        <f t="shared" si="11"/>
        <v>0</v>
      </c>
      <c r="AS21" s="9">
        <f t="shared" si="12"/>
        <v>0</v>
      </c>
      <c r="AT21" s="9">
        <f t="shared" si="13"/>
        <v>0</v>
      </c>
      <c r="AU21" s="9">
        <f t="shared" si="14"/>
        <v>0</v>
      </c>
      <c r="AV21" s="9">
        <f t="shared" si="15"/>
        <v>1</v>
      </c>
      <c r="AW21" s="9">
        <f t="shared" si="16"/>
        <v>0</v>
      </c>
      <c r="AX21" s="9">
        <f t="shared" si="17"/>
        <v>1</v>
      </c>
      <c r="AY21" s="9">
        <f t="shared" si="18"/>
        <v>1</v>
      </c>
      <c r="AZ21" s="9">
        <f t="shared" si="19"/>
        <v>1</v>
      </c>
      <c r="BA21" s="9">
        <f t="shared" si="20"/>
        <v>0</v>
      </c>
      <c r="BB21" s="9">
        <f t="shared" si="21"/>
        <v>1</v>
      </c>
      <c r="BC21" s="9">
        <f t="shared" si="22"/>
        <v>0</v>
      </c>
      <c r="BD21" s="9">
        <f t="shared" si="23"/>
        <v>0</v>
      </c>
      <c r="BE21" s="9">
        <f t="shared" si="24"/>
        <v>0</v>
      </c>
      <c r="BF21" s="9">
        <f t="shared" si="25"/>
        <v>0</v>
      </c>
      <c r="BG21" s="9">
        <f t="shared" si="26"/>
        <v>1</v>
      </c>
      <c r="BI21" s="9">
        <f t="shared" si="27"/>
        <v>1</v>
      </c>
      <c r="BJ21" s="9" t="e">
        <f t="shared" si="28"/>
        <v>#N/A</v>
      </c>
      <c r="BL21" s="49" t="s">
        <v>132</v>
      </c>
      <c r="BM21" s="20">
        <v>70</v>
      </c>
      <c r="BO21" s="53" t="s">
        <v>141</v>
      </c>
      <c r="BP21" s="16">
        <v>27</v>
      </c>
      <c r="BR21" s="53" t="s">
        <v>150</v>
      </c>
      <c r="BS21" s="16">
        <v>24</v>
      </c>
    </row>
    <row r="22" spans="1:71" x14ac:dyDescent="0.2">
      <c r="A22" s="17" t="s">
        <v>16</v>
      </c>
      <c r="B22" s="18">
        <f t="shared" si="29"/>
        <v>11</v>
      </c>
      <c r="C22" s="19">
        <f t="shared" si="0"/>
        <v>0</v>
      </c>
      <c r="D22" s="14" t="s">
        <v>152</v>
      </c>
      <c r="E22" s="14" t="s">
        <v>127</v>
      </c>
      <c r="F22" s="14" t="s">
        <v>128</v>
      </c>
      <c r="G22" s="14" t="s">
        <v>157</v>
      </c>
      <c r="H22" s="14" t="s">
        <v>153</v>
      </c>
      <c r="I22" s="14" t="s">
        <v>131</v>
      </c>
      <c r="J22" s="14" t="s">
        <v>132</v>
      </c>
      <c r="K22" s="14" t="s">
        <v>133</v>
      </c>
      <c r="L22" s="14" t="s">
        <v>134</v>
      </c>
      <c r="M22" s="14" t="s">
        <v>164</v>
      </c>
      <c r="N22" s="14" t="s">
        <v>136</v>
      </c>
      <c r="O22" s="14" t="s">
        <v>137</v>
      </c>
      <c r="P22" s="14" t="s">
        <v>138</v>
      </c>
      <c r="Q22" s="14" t="s">
        <v>139</v>
      </c>
      <c r="R22" s="14" t="s">
        <v>140</v>
      </c>
      <c r="S22" s="14" t="s">
        <v>141</v>
      </c>
      <c r="T22" s="14" t="s">
        <v>142</v>
      </c>
      <c r="U22" s="14" t="s">
        <v>143</v>
      </c>
      <c r="V22" s="14" t="s">
        <v>144</v>
      </c>
      <c r="W22" s="14" t="s">
        <v>145</v>
      </c>
      <c r="X22" s="14" t="s">
        <v>146</v>
      </c>
      <c r="Y22" s="14" t="s">
        <v>147</v>
      </c>
      <c r="Z22" s="14" t="s">
        <v>148</v>
      </c>
      <c r="AA22" s="14" t="s">
        <v>149</v>
      </c>
      <c r="AB22" s="14" t="s">
        <v>150</v>
      </c>
      <c r="AC22" s="14" t="s">
        <v>151</v>
      </c>
      <c r="AE22" s="60" t="s">
        <v>150</v>
      </c>
      <c r="AF22" s="60" t="s">
        <v>136</v>
      </c>
      <c r="AH22" s="9">
        <f t="shared" si="1"/>
        <v>0</v>
      </c>
      <c r="AI22" s="9">
        <f t="shared" si="2"/>
        <v>0</v>
      </c>
      <c r="AJ22" s="9">
        <f t="shared" si="3"/>
        <v>1</v>
      </c>
      <c r="AK22" s="9">
        <f t="shared" si="4"/>
        <v>0</v>
      </c>
      <c r="AL22" s="9">
        <f t="shared" si="5"/>
        <v>1</v>
      </c>
      <c r="AM22" s="9">
        <f t="shared" si="6"/>
        <v>1</v>
      </c>
      <c r="AN22" s="9">
        <f t="shared" si="7"/>
        <v>1</v>
      </c>
      <c r="AO22" s="9">
        <f t="shared" si="8"/>
        <v>1</v>
      </c>
      <c r="AP22" s="9">
        <f t="shared" si="9"/>
        <v>0</v>
      </c>
      <c r="AQ22" s="9">
        <f t="shared" si="10"/>
        <v>0</v>
      </c>
      <c r="AR22" s="9">
        <f t="shared" si="11"/>
        <v>0</v>
      </c>
      <c r="AS22" s="9">
        <f t="shared" si="12"/>
        <v>0</v>
      </c>
      <c r="AT22" s="9">
        <f t="shared" si="13"/>
        <v>0</v>
      </c>
      <c r="AU22" s="9">
        <f t="shared" si="14"/>
        <v>0</v>
      </c>
      <c r="AV22" s="9">
        <f t="shared" si="15"/>
        <v>1</v>
      </c>
      <c r="AW22" s="9">
        <f t="shared" si="16"/>
        <v>0</v>
      </c>
      <c r="AX22" s="9">
        <f t="shared" si="17"/>
        <v>1</v>
      </c>
      <c r="AY22" s="9">
        <f t="shared" si="18"/>
        <v>1</v>
      </c>
      <c r="AZ22" s="9">
        <f t="shared" si="19"/>
        <v>1</v>
      </c>
      <c r="BA22" s="9">
        <f t="shared" si="20"/>
        <v>0</v>
      </c>
      <c r="BB22" s="9">
        <f t="shared" si="21"/>
        <v>0</v>
      </c>
      <c r="BC22" s="9">
        <f t="shared" si="22"/>
        <v>1</v>
      </c>
      <c r="BD22" s="9">
        <f t="shared" si="23"/>
        <v>0</v>
      </c>
      <c r="BE22" s="9">
        <f t="shared" si="24"/>
        <v>0</v>
      </c>
      <c r="BF22" s="9">
        <f t="shared" si="25"/>
        <v>0</v>
      </c>
      <c r="BG22" s="9">
        <f t="shared" si="26"/>
        <v>1</v>
      </c>
      <c r="BI22" s="9" t="e">
        <f t="shared" si="27"/>
        <v>#N/A</v>
      </c>
      <c r="BJ22" s="9" t="e">
        <f t="shared" si="28"/>
        <v>#N/A</v>
      </c>
      <c r="BL22" s="56">
        <v>-46</v>
      </c>
      <c r="BM22" s="22">
        <f>BM21-BM20</f>
        <v>63</v>
      </c>
      <c r="BO22" s="49" t="s">
        <v>68</v>
      </c>
      <c r="BP22" s="20">
        <v>20</v>
      </c>
      <c r="BR22" s="49" t="s">
        <v>155</v>
      </c>
      <c r="BS22" s="20">
        <v>35</v>
      </c>
    </row>
    <row r="23" spans="1:71" x14ac:dyDescent="0.2">
      <c r="A23" s="17" t="s">
        <v>17</v>
      </c>
      <c r="B23" s="18">
        <f t="shared" si="29"/>
        <v>14</v>
      </c>
      <c r="C23" s="19">
        <f t="shared" si="0"/>
        <v>0</v>
      </c>
      <c r="D23" s="14" t="s">
        <v>152</v>
      </c>
      <c r="E23" s="14" t="s">
        <v>127</v>
      </c>
      <c r="F23" s="14" t="s">
        <v>128</v>
      </c>
      <c r="G23" s="14" t="s">
        <v>129</v>
      </c>
      <c r="H23" s="14" t="s">
        <v>153</v>
      </c>
      <c r="I23" s="14" t="s">
        <v>131</v>
      </c>
      <c r="J23" s="14" t="s">
        <v>132</v>
      </c>
      <c r="K23" s="14" t="s">
        <v>133</v>
      </c>
      <c r="L23" s="14" t="s">
        <v>134</v>
      </c>
      <c r="M23" s="14" t="s">
        <v>135</v>
      </c>
      <c r="N23" s="14" t="s">
        <v>136</v>
      </c>
      <c r="O23" s="14" t="s">
        <v>137</v>
      </c>
      <c r="P23" s="14" t="s">
        <v>138</v>
      </c>
      <c r="Q23" s="14" t="s">
        <v>139</v>
      </c>
      <c r="R23" s="14" t="s">
        <v>159</v>
      </c>
      <c r="S23" s="14" t="s">
        <v>141</v>
      </c>
      <c r="T23" s="14" t="s">
        <v>142</v>
      </c>
      <c r="U23" s="14" t="s">
        <v>143</v>
      </c>
      <c r="V23" s="14" t="s">
        <v>144</v>
      </c>
      <c r="W23" s="14" t="s">
        <v>145</v>
      </c>
      <c r="X23" s="14" t="s">
        <v>46</v>
      </c>
      <c r="Y23" s="14" t="s">
        <v>147</v>
      </c>
      <c r="Z23" s="14" t="s">
        <v>148</v>
      </c>
      <c r="AA23" s="14" t="s">
        <v>149</v>
      </c>
      <c r="AB23" s="14" t="s">
        <v>155</v>
      </c>
      <c r="AC23" s="14" t="s">
        <v>151</v>
      </c>
      <c r="AE23" s="60" t="s">
        <v>141</v>
      </c>
      <c r="AF23" s="60" t="s">
        <v>138</v>
      </c>
      <c r="AH23" s="9">
        <f t="shared" si="1"/>
        <v>0</v>
      </c>
      <c r="AI23" s="9">
        <f t="shared" si="2"/>
        <v>0</v>
      </c>
      <c r="AJ23" s="9">
        <f t="shared" si="3"/>
        <v>1</v>
      </c>
      <c r="AK23" s="9">
        <f t="shared" si="4"/>
        <v>1</v>
      </c>
      <c r="AL23" s="9">
        <f t="shared" si="5"/>
        <v>1</v>
      </c>
      <c r="AM23" s="9">
        <f t="shared" si="6"/>
        <v>1</v>
      </c>
      <c r="AN23" s="9">
        <f t="shared" si="7"/>
        <v>1</v>
      </c>
      <c r="AO23" s="9">
        <f t="shared" si="8"/>
        <v>1</v>
      </c>
      <c r="AP23" s="9">
        <f t="shared" si="9"/>
        <v>0</v>
      </c>
      <c r="AQ23" s="9">
        <f t="shared" si="10"/>
        <v>1</v>
      </c>
      <c r="AR23" s="9">
        <f t="shared" si="11"/>
        <v>0</v>
      </c>
      <c r="AS23" s="9">
        <f t="shared" si="12"/>
        <v>0</v>
      </c>
      <c r="AT23" s="9">
        <f t="shared" si="13"/>
        <v>0</v>
      </c>
      <c r="AU23" s="9">
        <f t="shared" si="14"/>
        <v>0</v>
      </c>
      <c r="AV23" s="9">
        <f t="shared" si="15"/>
        <v>0</v>
      </c>
      <c r="AW23" s="9">
        <f t="shared" si="16"/>
        <v>0</v>
      </c>
      <c r="AX23" s="9">
        <f t="shared" si="17"/>
        <v>1</v>
      </c>
      <c r="AY23" s="9">
        <f t="shared" si="18"/>
        <v>1</v>
      </c>
      <c r="AZ23" s="9">
        <f t="shared" si="19"/>
        <v>1</v>
      </c>
      <c r="BA23" s="9">
        <f t="shared" si="20"/>
        <v>0</v>
      </c>
      <c r="BB23" s="9">
        <f t="shared" si="21"/>
        <v>1</v>
      </c>
      <c r="BC23" s="9">
        <f t="shared" si="22"/>
        <v>1</v>
      </c>
      <c r="BD23" s="9">
        <f t="shared" si="23"/>
        <v>0</v>
      </c>
      <c r="BE23" s="9">
        <f t="shared" si="24"/>
        <v>0</v>
      </c>
      <c r="BF23" s="9">
        <f t="shared" si="25"/>
        <v>1</v>
      </c>
      <c r="BG23" s="9">
        <f t="shared" si="26"/>
        <v>1</v>
      </c>
      <c r="BI23" s="9" t="e">
        <f t="shared" si="27"/>
        <v>#N/A</v>
      </c>
      <c r="BJ23" s="9" t="e">
        <f t="shared" si="28"/>
        <v>#N/A</v>
      </c>
      <c r="BL23" s="53" t="s">
        <v>165</v>
      </c>
      <c r="BM23" s="16">
        <v>10</v>
      </c>
      <c r="BO23" s="56">
        <v>-10.5</v>
      </c>
      <c r="BP23" s="22">
        <f>BP21-BP22</f>
        <v>7</v>
      </c>
      <c r="BR23" s="56">
        <v>-2.5</v>
      </c>
      <c r="BS23" s="22"/>
    </row>
    <row r="24" spans="1:71" x14ac:dyDescent="0.2">
      <c r="A24" s="17" t="s">
        <v>18</v>
      </c>
      <c r="B24" s="18">
        <f t="shared" si="29"/>
        <v>12</v>
      </c>
      <c r="C24" s="19">
        <f t="shared" si="0"/>
        <v>1</v>
      </c>
      <c r="D24" s="14" t="s">
        <v>152</v>
      </c>
      <c r="E24" s="14" t="s">
        <v>156</v>
      </c>
      <c r="F24" s="14" t="s">
        <v>128</v>
      </c>
      <c r="G24" s="14" t="s">
        <v>129</v>
      </c>
      <c r="H24" s="14" t="s">
        <v>153</v>
      </c>
      <c r="I24" s="14" t="s">
        <v>60</v>
      </c>
      <c r="J24" s="14" t="s">
        <v>132</v>
      </c>
      <c r="K24" s="14" t="s">
        <v>133</v>
      </c>
      <c r="L24" s="14" t="s">
        <v>134</v>
      </c>
      <c r="M24" s="14" t="s">
        <v>135</v>
      </c>
      <c r="N24" s="14" t="s">
        <v>136</v>
      </c>
      <c r="O24" s="14" t="s">
        <v>137</v>
      </c>
      <c r="P24" s="14" t="s">
        <v>138</v>
      </c>
      <c r="Q24" s="14" t="s">
        <v>139</v>
      </c>
      <c r="R24" s="14" t="s">
        <v>159</v>
      </c>
      <c r="S24" s="14" t="s">
        <v>141</v>
      </c>
      <c r="T24" s="14" t="s">
        <v>160</v>
      </c>
      <c r="U24" s="14" t="s">
        <v>143</v>
      </c>
      <c r="V24" s="14" t="s">
        <v>144</v>
      </c>
      <c r="W24" s="14" t="s">
        <v>145</v>
      </c>
      <c r="X24" s="14" t="s">
        <v>46</v>
      </c>
      <c r="Y24" s="14" t="s">
        <v>162</v>
      </c>
      <c r="Z24" s="14" t="s">
        <v>148</v>
      </c>
      <c r="AA24" s="14" t="s">
        <v>154</v>
      </c>
      <c r="AB24" s="14" t="s">
        <v>155</v>
      </c>
      <c r="AC24" s="14" t="s">
        <v>169</v>
      </c>
      <c r="AE24" s="60" t="s">
        <v>138</v>
      </c>
      <c r="AF24" s="15" t="s">
        <v>46</v>
      </c>
      <c r="AH24" s="9">
        <f t="shared" si="1"/>
        <v>0</v>
      </c>
      <c r="AI24" s="9">
        <f t="shared" si="2"/>
        <v>1</v>
      </c>
      <c r="AJ24" s="9">
        <f t="shared" si="3"/>
        <v>1</v>
      </c>
      <c r="AK24" s="9">
        <f t="shared" si="4"/>
        <v>1</v>
      </c>
      <c r="AL24" s="9">
        <f t="shared" si="5"/>
        <v>1</v>
      </c>
      <c r="AM24" s="9">
        <f t="shared" si="6"/>
        <v>0</v>
      </c>
      <c r="AN24" s="9">
        <f t="shared" si="7"/>
        <v>1</v>
      </c>
      <c r="AO24" s="9">
        <f t="shared" si="8"/>
        <v>1</v>
      </c>
      <c r="AP24" s="9">
        <f t="shared" si="9"/>
        <v>0</v>
      </c>
      <c r="AQ24" s="9">
        <f t="shared" si="10"/>
        <v>1</v>
      </c>
      <c r="AR24" s="9">
        <f t="shared" si="11"/>
        <v>0</v>
      </c>
      <c r="AS24" s="9">
        <f t="shared" si="12"/>
        <v>0</v>
      </c>
      <c r="AT24" s="9">
        <f t="shared" si="13"/>
        <v>0</v>
      </c>
      <c r="AU24" s="9">
        <f t="shared" si="14"/>
        <v>0</v>
      </c>
      <c r="AV24" s="9">
        <f t="shared" si="15"/>
        <v>0</v>
      </c>
      <c r="AW24" s="9">
        <f t="shared" si="16"/>
        <v>0</v>
      </c>
      <c r="AX24" s="9">
        <f t="shared" si="17"/>
        <v>0</v>
      </c>
      <c r="AY24" s="9">
        <f t="shared" si="18"/>
        <v>1</v>
      </c>
      <c r="AZ24" s="9">
        <f t="shared" si="19"/>
        <v>1</v>
      </c>
      <c r="BA24" s="9">
        <f t="shared" si="20"/>
        <v>0</v>
      </c>
      <c r="BB24" s="9">
        <f t="shared" si="21"/>
        <v>1</v>
      </c>
      <c r="BC24" s="9">
        <f t="shared" si="22"/>
        <v>0</v>
      </c>
      <c r="BD24" s="9">
        <f t="shared" si="23"/>
        <v>0</v>
      </c>
      <c r="BE24" s="9">
        <f t="shared" si="24"/>
        <v>1</v>
      </c>
      <c r="BF24" s="9">
        <f t="shared" si="25"/>
        <v>1</v>
      </c>
      <c r="BG24" s="9">
        <f t="shared" si="26"/>
        <v>0</v>
      </c>
      <c r="BI24" s="9" t="e">
        <f t="shared" si="27"/>
        <v>#N/A</v>
      </c>
      <c r="BJ24" s="9">
        <f t="shared" si="28"/>
        <v>1</v>
      </c>
      <c r="BL24" s="49" t="s">
        <v>133</v>
      </c>
      <c r="BM24" s="20">
        <v>65</v>
      </c>
      <c r="BO24" s="53" t="s">
        <v>160</v>
      </c>
      <c r="BP24" s="16">
        <v>23</v>
      </c>
      <c r="BR24" s="50" t="s">
        <v>151</v>
      </c>
      <c r="BS24" s="16">
        <v>37</v>
      </c>
    </row>
    <row r="25" spans="1:71" ht="13.5" thickBot="1" x14ac:dyDescent="0.25">
      <c r="A25" s="25" t="s">
        <v>75</v>
      </c>
      <c r="B25" s="26">
        <f t="shared" si="29"/>
        <v>13</v>
      </c>
      <c r="C25" s="27">
        <v>0.5</v>
      </c>
      <c r="D25" s="14" t="s">
        <v>152</v>
      </c>
      <c r="E25" s="14" t="s">
        <v>127</v>
      </c>
      <c r="F25" s="14" t="s">
        <v>128</v>
      </c>
      <c r="G25" s="14" t="s">
        <v>129</v>
      </c>
      <c r="H25" s="14" t="s">
        <v>153</v>
      </c>
      <c r="I25" s="14" t="s">
        <v>131</v>
      </c>
      <c r="J25" s="14" t="s">
        <v>132</v>
      </c>
      <c r="K25" s="14" t="s">
        <v>133</v>
      </c>
      <c r="L25" s="14" t="s">
        <v>134</v>
      </c>
      <c r="M25" s="14" t="s">
        <v>135</v>
      </c>
      <c r="N25" s="14" t="s">
        <v>136</v>
      </c>
      <c r="O25" s="14" t="s">
        <v>137</v>
      </c>
      <c r="P25" s="14" t="s">
        <v>138</v>
      </c>
      <c r="Q25" s="14" t="s">
        <v>139</v>
      </c>
      <c r="R25" s="14" t="s">
        <v>140</v>
      </c>
      <c r="S25" s="14" t="s">
        <v>141</v>
      </c>
      <c r="T25" s="14" t="s">
        <v>142</v>
      </c>
      <c r="U25" s="14" t="s">
        <v>143</v>
      </c>
      <c r="V25" s="14" t="s">
        <v>144</v>
      </c>
      <c r="W25" s="14" t="s">
        <v>145</v>
      </c>
      <c r="X25" s="14" t="s">
        <v>146</v>
      </c>
      <c r="Y25" s="14" t="s">
        <v>147</v>
      </c>
      <c r="Z25" s="14" t="s">
        <v>148</v>
      </c>
      <c r="AA25" s="14" t="s">
        <v>149</v>
      </c>
      <c r="AB25" s="14" t="s">
        <v>150</v>
      </c>
      <c r="AC25" s="14" t="s">
        <v>151</v>
      </c>
      <c r="AE25" s="60" t="s">
        <v>177</v>
      </c>
      <c r="AF25" s="61" t="s">
        <v>179</v>
      </c>
      <c r="AH25" s="9">
        <f t="shared" si="1"/>
        <v>0</v>
      </c>
      <c r="AI25" s="9">
        <f t="shared" si="2"/>
        <v>0</v>
      </c>
      <c r="AJ25" s="9">
        <f t="shared" si="3"/>
        <v>1</v>
      </c>
      <c r="AK25" s="9">
        <f t="shared" si="4"/>
        <v>1</v>
      </c>
      <c r="AL25" s="9">
        <f t="shared" si="5"/>
        <v>1</v>
      </c>
      <c r="AM25" s="9">
        <f t="shared" si="6"/>
        <v>1</v>
      </c>
      <c r="AN25" s="9">
        <f t="shared" si="7"/>
        <v>1</v>
      </c>
      <c r="AO25" s="9">
        <f t="shared" si="8"/>
        <v>1</v>
      </c>
      <c r="AP25" s="9">
        <f t="shared" si="9"/>
        <v>0</v>
      </c>
      <c r="AQ25" s="9">
        <f t="shared" si="10"/>
        <v>1</v>
      </c>
      <c r="AR25" s="9">
        <f t="shared" si="11"/>
        <v>0</v>
      </c>
      <c r="AS25" s="9">
        <f t="shared" si="12"/>
        <v>0</v>
      </c>
      <c r="AT25" s="9">
        <f t="shared" si="13"/>
        <v>0</v>
      </c>
      <c r="AU25" s="9">
        <f t="shared" si="14"/>
        <v>0</v>
      </c>
      <c r="AV25" s="9">
        <f t="shared" si="15"/>
        <v>1</v>
      </c>
      <c r="AW25" s="9">
        <f t="shared" si="16"/>
        <v>0</v>
      </c>
      <c r="AX25" s="9">
        <f t="shared" si="17"/>
        <v>1</v>
      </c>
      <c r="AY25" s="9">
        <f t="shared" si="18"/>
        <v>1</v>
      </c>
      <c r="AZ25" s="9">
        <f t="shared" si="19"/>
        <v>1</v>
      </c>
      <c r="BA25" s="9">
        <f t="shared" si="20"/>
        <v>0</v>
      </c>
      <c r="BB25" s="9">
        <f t="shared" si="21"/>
        <v>0</v>
      </c>
      <c r="BC25" s="9">
        <f t="shared" si="22"/>
        <v>1</v>
      </c>
      <c r="BD25" s="9">
        <f t="shared" si="23"/>
        <v>0</v>
      </c>
      <c r="BE25" s="9">
        <f t="shared" si="24"/>
        <v>0</v>
      </c>
      <c r="BF25" s="9">
        <f t="shared" si="25"/>
        <v>0</v>
      </c>
      <c r="BG25" s="9">
        <f t="shared" si="26"/>
        <v>1</v>
      </c>
      <c r="BI25" s="9" t="e">
        <f>HLOOKUP(AE25,$D$28:$AC$29,2,FALSE)</f>
        <v>#N/A</v>
      </c>
      <c r="BJ25" s="62">
        <v>0.5</v>
      </c>
      <c r="BL25" s="56">
        <v>-28.5</v>
      </c>
      <c r="BM25" s="22">
        <f>BM24-BM23</f>
        <v>55</v>
      </c>
      <c r="BO25" s="49" t="s">
        <v>142</v>
      </c>
      <c r="BP25" s="20">
        <v>56</v>
      </c>
      <c r="BR25" s="54" t="s">
        <v>169</v>
      </c>
      <c r="BS25" s="20">
        <v>3</v>
      </c>
    </row>
    <row r="26" spans="1:71" x14ac:dyDescent="0.2">
      <c r="A26" s="9" t="s">
        <v>275</v>
      </c>
      <c r="BL26" s="50" t="s">
        <v>173</v>
      </c>
      <c r="BM26" s="16">
        <v>0</v>
      </c>
      <c r="BO26" s="56">
        <v>-29.5</v>
      </c>
      <c r="BP26" s="22">
        <f>BP25-BP24</f>
        <v>33</v>
      </c>
      <c r="BR26" s="56">
        <v>-29</v>
      </c>
      <c r="BS26" s="22">
        <f>BS24-BS25</f>
        <v>34</v>
      </c>
    </row>
    <row r="27" spans="1:71" x14ac:dyDescent="0.2">
      <c r="A27" s="9" t="s">
        <v>178</v>
      </c>
      <c r="BL27" s="54" t="s">
        <v>134</v>
      </c>
      <c r="BM27" s="20">
        <v>38</v>
      </c>
      <c r="BO27" s="50" t="s">
        <v>143</v>
      </c>
      <c r="BP27" s="16">
        <v>44</v>
      </c>
    </row>
    <row r="28" spans="1:71" x14ac:dyDescent="0.2">
      <c r="A28" s="10"/>
      <c r="B28" s="9" t="s">
        <v>74</v>
      </c>
      <c r="C28" s="9" t="s">
        <v>73</v>
      </c>
      <c r="D28" s="18" t="s">
        <v>161</v>
      </c>
      <c r="E28" s="18" t="s">
        <v>156</v>
      </c>
      <c r="F28" s="18" t="s">
        <v>128</v>
      </c>
      <c r="G28" s="18" t="s">
        <v>129</v>
      </c>
      <c r="H28" s="18" t="s">
        <v>153</v>
      </c>
      <c r="I28" s="18" t="s">
        <v>131</v>
      </c>
      <c r="J28" s="18" t="s">
        <v>132</v>
      </c>
      <c r="K28" s="18" t="s">
        <v>133</v>
      </c>
      <c r="L28" s="18" t="s">
        <v>173</v>
      </c>
      <c r="M28" s="18" t="s">
        <v>135</v>
      </c>
      <c r="N28" s="18" t="s">
        <v>158</v>
      </c>
      <c r="O28" s="18" t="s">
        <v>61</v>
      </c>
      <c r="P28" s="18" t="s">
        <v>166</v>
      </c>
      <c r="Q28" s="18" t="s">
        <v>174</v>
      </c>
      <c r="R28" s="18" t="s">
        <v>140</v>
      </c>
      <c r="S28" s="18" t="s">
        <v>68</v>
      </c>
      <c r="T28" s="18" t="s">
        <v>142</v>
      </c>
      <c r="U28" s="18" t="s">
        <v>143</v>
      </c>
      <c r="V28" s="18" t="s">
        <v>144</v>
      </c>
      <c r="W28" s="18" t="s">
        <v>167</v>
      </c>
      <c r="X28" s="18" t="s">
        <v>46</v>
      </c>
      <c r="Y28" s="18" t="s">
        <v>147</v>
      </c>
      <c r="Z28" s="18" t="s">
        <v>163</v>
      </c>
      <c r="AA28" s="18" t="s">
        <v>154</v>
      </c>
      <c r="AB28" s="18" t="s">
        <v>155</v>
      </c>
      <c r="AC28" s="18" t="s">
        <v>151</v>
      </c>
      <c r="BL28" s="56">
        <v>-41</v>
      </c>
      <c r="BM28" s="22">
        <f>BM27-BM26</f>
        <v>38</v>
      </c>
      <c r="BO28" s="54" t="s">
        <v>168</v>
      </c>
      <c r="BP28" s="20">
        <v>20</v>
      </c>
    </row>
    <row r="29" spans="1:71" x14ac:dyDescent="0.2">
      <c r="A29" s="10"/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>
        <v>1</v>
      </c>
      <c r="W29" s="9">
        <v>1</v>
      </c>
      <c r="X29" s="9">
        <v>1</v>
      </c>
      <c r="Y29" s="9">
        <v>1</v>
      </c>
      <c r="Z29" s="9">
        <v>1</v>
      </c>
      <c r="AA29" s="9">
        <v>1</v>
      </c>
      <c r="AB29" s="9">
        <v>1</v>
      </c>
      <c r="AC29" s="9">
        <v>1</v>
      </c>
      <c r="BO29" s="56">
        <v>-11</v>
      </c>
      <c r="BP29" s="22">
        <f>BP27-BP28</f>
        <v>24</v>
      </c>
    </row>
    <row r="30" spans="1:71" x14ac:dyDescent="0.2">
      <c r="A30" s="66" t="s">
        <v>185</v>
      </c>
      <c r="B30" s="18">
        <v>7</v>
      </c>
      <c r="C30" s="18">
        <v>0</v>
      </c>
    </row>
    <row r="31" spans="1:71" x14ac:dyDescent="0.2">
      <c r="A31" s="10" t="s">
        <v>187</v>
      </c>
    </row>
  </sheetData>
  <conditionalFormatting sqref="D3:D9 D10:AA24 D25:AC25">
    <cfRule type="cellIs" dxfId="345" priority="54" operator="notEqual">
      <formula>D$28</formula>
    </cfRule>
  </conditionalFormatting>
  <conditionalFormatting sqref="E3:E9">
    <cfRule type="cellIs" dxfId="344" priority="53" operator="notEqual">
      <formula>E$28</formula>
    </cfRule>
  </conditionalFormatting>
  <conditionalFormatting sqref="F3:F9">
    <cfRule type="cellIs" dxfId="343" priority="52" operator="notEqual">
      <formula>F$28</formula>
    </cfRule>
  </conditionalFormatting>
  <conditionalFormatting sqref="G3:G9">
    <cfRule type="cellIs" dxfId="342" priority="51" operator="notEqual">
      <formula>G$28</formula>
    </cfRule>
  </conditionalFormatting>
  <conditionalFormatting sqref="H3:H9">
    <cfRule type="cellIs" dxfId="341" priority="50" operator="notEqual">
      <formula>H$28</formula>
    </cfRule>
  </conditionalFormatting>
  <conditionalFormatting sqref="I3:I9">
    <cfRule type="cellIs" dxfId="340" priority="49" operator="notEqual">
      <formula>I$28</formula>
    </cfRule>
  </conditionalFormatting>
  <conditionalFormatting sqref="S3:S9">
    <cfRule type="cellIs" dxfId="339" priority="48" operator="notEqual">
      <formula>S$28</formula>
    </cfRule>
  </conditionalFormatting>
  <conditionalFormatting sqref="T3:T9">
    <cfRule type="cellIs" dxfId="338" priority="47" operator="notEqual">
      <formula>T$28</formula>
    </cfRule>
  </conditionalFormatting>
  <conditionalFormatting sqref="U3:U9">
    <cfRule type="cellIs" dxfId="337" priority="46" operator="notEqual">
      <formula>U$28</formula>
    </cfRule>
  </conditionalFormatting>
  <conditionalFormatting sqref="V3:V9">
    <cfRule type="cellIs" dxfId="336" priority="45" operator="notEqual">
      <formula>V$28</formula>
    </cfRule>
  </conditionalFormatting>
  <conditionalFormatting sqref="W3:W9">
    <cfRule type="cellIs" dxfId="335" priority="44" operator="notEqual">
      <formula>W$28</formula>
    </cfRule>
  </conditionalFormatting>
  <conditionalFormatting sqref="X3:X9">
    <cfRule type="cellIs" dxfId="334" priority="43" operator="notEqual">
      <formula>X$28</formula>
    </cfRule>
  </conditionalFormatting>
  <conditionalFormatting sqref="Y3:Y9">
    <cfRule type="cellIs" dxfId="333" priority="42" operator="notEqual">
      <formula>Y$28</formula>
    </cfRule>
  </conditionalFormatting>
  <conditionalFormatting sqref="Z3:Z9">
    <cfRule type="cellIs" dxfId="332" priority="41" operator="notEqual">
      <formula>Z$28</formula>
    </cfRule>
  </conditionalFormatting>
  <conditionalFormatting sqref="AA3:AA9">
    <cfRule type="cellIs" dxfId="331" priority="40" operator="notEqual">
      <formula>AA$28</formula>
    </cfRule>
  </conditionalFormatting>
  <conditionalFormatting sqref="J3:J9">
    <cfRule type="cellIs" dxfId="330" priority="24" operator="notEqual">
      <formula>J$28</formula>
    </cfRule>
  </conditionalFormatting>
  <conditionalFormatting sqref="K3:K9">
    <cfRule type="cellIs" dxfId="329" priority="23" operator="notEqual">
      <formula>K$28</formula>
    </cfRule>
  </conditionalFormatting>
  <conditionalFormatting sqref="L3:L9">
    <cfRule type="cellIs" dxfId="328" priority="22" operator="notEqual">
      <formula>L$28</formula>
    </cfRule>
  </conditionalFormatting>
  <conditionalFormatting sqref="M3:M9">
    <cfRule type="cellIs" dxfId="327" priority="21" operator="notEqual">
      <formula>M$28</formula>
    </cfRule>
  </conditionalFormatting>
  <conditionalFormatting sqref="N3:N9">
    <cfRule type="cellIs" dxfId="326" priority="20" operator="notEqual">
      <formula>N$28</formula>
    </cfRule>
  </conditionalFormatting>
  <conditionalFormatting sqref="O3:O9">
    <cfRule type="cellIs" dxfId="325" priority="19" operator="notEqual">
      <formula>O$28</formula>
    </cfRule>
  </conditionalFormatting>
  <conditionalFormatting sqref="P3:P9">
    <cfRule type="cellIs" dxfId="324" priority="18" operator="notEqual">
      <formula>P$28</formula>
    </cfRule>
  </conditionalFormatting>
  <conditionalFormatting sqref="Q3:Q9">
    <cfRule type="cellIs" dxfId="323" priority="17" operator="notEqual">
      <formula>Q$28</formula>
    </cfRule>
  </conditionalFormatting>
  <conditionalFormatting sqref="R3:R9">
    <cfRule type="cellIs" dxfId="322" priority="16" operator="notEqual">
      <formula>R$28</formula>
    </cfRule>
  </conditionalFormatting>
  <conditionalFormatting sqref="AB10:AB24">
    <cfRule type="cellIs" dxfId="321" priority="6" operator="notEqual">
      <formula>AB$28</formula>
    </cfRule>
  </conditionalFormatting>
  <conditionalFormatting sqref="AB3:AB9">
    <cfRule type="cellIs" dxfId="320" priority="5" operator="notEqual">
      <formula>AB$28</formula>
    </cfRule>
  </conditionalFormatting>
  <conditionalFormatting sqref="AC10:AC24">
    <cfRule type="cellIs" dxfId="319" priority="3" operator="notEqual">
      <formula>AC$28</formula>
    </cfRule>
  </conditionalFormatting>
  <conditionalFormatting sqref="AC3:AC9">
    <cfRule type="cellIs" dxfId="318" priority="2" operator="notEqual">
      <formula>AC$28</formula>
    </cfRule>
  </conditionalFormatting>
  <pageMargins left="0.7" right="0.7" top="0.75" bottom="0.75" header="0.3" footer="0.3"/>
  <pageSetup scale="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29"/>
  <sheetViews>
    <sheetView zoomScaleNormal="100" workbookViewId="0">
      <selection activeCell="F1" sqref="F1"/>
    </sheetView>
  </sheetViews>
  <sheetFormatPr defaultRowHeight="12.75" x14ac:dyDescent="0.2"/>
  <cols>
    <col min="1" max="1" width="16.7109375" style="28" customWidth="1"/>
    <col min="2" max="2" width="6.85546875" style="9" bestFit="1" customWidth="1"/>
    <col min="3" max="3" width="5.140625" style="9" bestFit="1" customWidth="1"/>
    <col min="4" max="4" width="9.7109375" style="9" bestFit="1" customWidth="1"/>
    <col min="5" max="5" width="8.42578125" style="9" bestFit="1" customWidth="1"/>
    <col min="6" max="6" width="10.140625" style="9" bestFit="1" customWidth="1"/>
    <col min="7" max="7" width="9.42578125" style="9" bestFit="1" customWidth="1"/>
    <col min="8" max="8" width="11" style="9" bestFit="1" customWidth="1"/>
    <col min="9" max="9" width="8.85546875" style="9" bestFit="1" customWidth="1"/>
    <col min="10" max="11" width="9.7109375" style="9" bestFit="1" customWidth="1"/>
    <col min="12" max="12" width="8.5703125" style="9" bestFit="1" customWidth="1"/>
    <col min="13" max="13" width="8.28515625" style="9" bestFit="1" customWidth="1"/>
    <col min="14" max="14" width="7.5703125" style="9" bestFit="1" customWidth="1"/>
    <col min="15" max="15" width="9.85546875" style="9" bestFit="1" customWidth="1"/>
    <col min="16" max="16" width="10.5703125" style="9" bestFit="1" customWidth="1"/>
    <col min="17" max="17" width="7.42578125" style="9" bestFit="1" customWidth="1"/>
    <col min="18" max="18" width="10.140625" style="9" bestFit="1" customWidth="1"/>
    <col min="19" max="19" width="9.140625" style="9" bestFit="1" customWidth="1"/>
    <col min="20" max="20" width="8.7109375" style="9" bestFit="1" customWidth="1"/>
    <col min="21" max="21" width="9.5703125" style="9" bestFit="1" customWidth="1"/>
    <col min="22" max="22" width="8.28515625" style="9" bestFit="1" customWidth="1"/>
    <col min="23" max="23" width="7.5703125" style="9" bestFit="1" customWidth="1"/>
    <col min="24" max="25" width="9.5703125" style="9" bestFit="1" customWidth="1"/>
    <col min="26" max="26" width="10.140625" style="9" bestFit="1" customWidth="1"/>
    <col min="27" max="27" width="10.7109375" style="9" bestFit="1" customWidth="1"/>
    <col min="28" max="28" width="5.28515625" style="9" bestFit="1" customWidth="1"/>
    <col min="29" max="29" width="2.7109375" style="9" customWidth="1"/>
    <col min="30" max="30" width="11" style="9" bestFit="1" customWidth="1"/>
    <col min="31" max="31" width="10.7109375" style="9" bestFit="1" customWidth="1"/>
    <col min="32" max="32" width="2.7109375" style="9" customWidth="1"/>
    <col min="33" max="57" width="2" style="9" bestFit="1" customWidth="1"/>
    <col min="58" max="58" width="2.7109375" style="9" customWidth="1"/>
    <col min="59" max="60" width="4.7109375" style="9" bestFit="1" customWidth="1"/>
    <col min="61" max="61" width="2.7109375" style="10" customWidth="1"/>
    <col min="62" max="62" width="11" style="69" bestFit="1" customWidth="1"/>
    <col min="63" max="63" width="3" style="70" bestFit="1" customWidth="1"/>
    <col min="64" max="64" width="1.7109375" style="70" customWidth="1"/>
    <col min="65" max="65" width="10.5703125" style="70" bestFit="1" customWidth="1"/>
    <col min="66" max="66" width="3" style="70" bestFit="1" customWidth="1"/>
    <col min="67" max="67" width="1.7109375" style="70" customWidth="1"/>
    <col min="68" max="68" width="10.7109375" style="70" bestFit="1" customWidth="1"/>
    <col min="69" max="69" width="3" style="70" bestFit="1" customWidth="1"/>
    <col min="70" max="16384" width="9.140625" style="10"/>
  </cols>
  <sheetData>
    <row r="1" spans="1:69" ht="15" x14ac:dyDescent="0.25">
      <c r="A1" s="29" t="s">
        <v>184</v>
      </c>
      <c r="B1" s="8"/>
    </row>
    <row r="2" spans="1:69" ht="13.5" thickBot="1" x14ac:dyDescent="0.25">
      <c r="A2" s="8"/>
      <c r="B2" s="8" t="s">
        <v>20</v>
      </c>
      <c r="C2" s="8" t="s">
        <v>21</v>
      </c>
      <c r="AD2" s="8" t="s">
        <v>21</v>
      </c>
    </row>
    <row r="3" spans="1:69" x14ac:dyDescent="0.2">
      <c r="A3" s="11" t="s">
        <v>0</v>
      </c>
      <c r="B3" s="12">
        <f t="shared" ref="B3:B25" si="0">SUM(AG3:BE3)</f>
        <v>12</v>
      </c>
      <c r="C3" s="13">
        <f t="shared" ref="C3:C25" si="1">COUNT(BG3:BH3)</f>
        <v>0</v>
      </c>
      <c r="D3" s="14" t="s">
        <v>189</v>
      </c>
      <c r="E3" s="14" t="s">
        <v>190</v>
      </c>
      <c r="F3" s="14" t="s">
        <v>191</v>
      </c>
      <c r="G3" s="14" t="s">
        <v>192</v>
      </c>
      <c r="H3" s="14" t="s">
        <v>193</v>
      </c>
      <c r="I3" s="14" t="s">
        <v>194</v>
      </c>
      <c r="J3" s="14" t="s">
        <v>195</v>
      </c>
      <c r="K3" s="14" t="s">
        <v>196</v>
      </c>
      <c r="L3" s="14" t="s">
        <v>197</v>
      </c>
      <c r="M3" s="14" t="s">
        <v>128</v>
      </c>
      <c r="N3" s="14" t="s">
        <v>198</v>
      </c>
      <c r="O3" s="14" t="s">
        <v>199</v>
      </c>
      <c r="P3" s="14" t="s">
        <v>52</v>
      </c>
      <c r="Q3" s="14" t="s">
        <v>200</v>
      </c>
      <c r="R3" s="14" t="s">
        <v>201</v>
      </c>
      <c r="S3" s="14" t="s">
        <v>202</v>
      </c>
      <c r="T3" s="14" t="s">
        <v>203</v>
      </c>
      <c r="U3" s="14" t="s">
        <v>204</v>
      </c>
      <c r="V3" s="14" t="s">
        <v>205</v>
      </c>
      <c r="W3" s="14" t="s">
        <v>206</v>
      </c>
      <c r="X3" s="14" t="s">
        <v>53</v>
      </c>
      <c r="Y3" s="14" t="s">
        <v>207</v>
      </c>
      <c r="Z3" s="14" t="s">
        <v>36</v>
      </c>
      <c r="AA3" s="14" t="s">
        <v>152</v>
      </c>
      <c r="AB3" s="14" t="s">
        <v>208</v>
      </c>
      <c r="AD3" s="60" t="s">
        <v>207</v>
      </c>
      <c r="AE3" s="60" t="s">
        <v>197</v>
      </c>
      <c r="AG3" s="9">
        <f t="shared" ref="AG3:AG26" si="2">IF(D3=$D$28,1,0)</f>
        <v>0</v>
      </c>
      <c r="AH3" s="9">
        <f t="shared" ref="AH3:AH26" si="3">IF(E3=$E$28,1,0)</f>
        <v>0</v>
      </c>
      <c r="AI3" s="9">
        <f t="shared" ref="AI3:AI26" si="4">IF(F3=$F$28,1,0)</f>
        <v>0</v>
      </c>
      <c r="AJ3" s="9">
        <f t="shared" ref="AJ3:AJ26" si="5">IF(G3=$G$28,1,0)</f>
        <v>1</v>
      </c>
      <c r="AK3" s="9">
        <f t="shared" ref="AK3:AK26" si="6">IF(H3=$H$28,1,0)</f>
        <v>0</v>
      </c>
      <c r="AL3" s="9">
        <f t="shared" ref="AL3:AL26" si="7">IF(I3=$I$28,1,0)</f>
        <v>1</v>
      </c>
      <c r="AM3" s="9">
        <f t="shared" ref="AM3:AM26" si="8">IF(J3=$J$28,1,0)</f>
        <v>0</v>
      </c>
      <c r="AN3" s="9">
        <f t="shared" ref="AN3:AN26" si="9">IF(K3=$K$28,1,0)</f>
        <v>1</v>
      </c>
      <c r="AO3" s="9">
        <f t="shared" ref="AO3:AO26" si="10">IF(L3=$L$28,1,0)</f>
        <v>0</v>
      </c>
      <c r="AP3" s="9">
        <f t="shared" ref="AP3:AP26" si="11">IF(M3=$M$28,1,0)</f>
        <v>0</v>
      </c>
      <c r="AQ3" s="9">
        <f t="shared" ref="AQ3:AQ26" si="12">IF(N3=$N$28,1,0)</f>
        <v>1</v>
      </c>
      <c r="AR3" s="9">
        <f t="shared" ref="AR3:AR26" si="13">IF(O3=$O$28,1,0)</f>
        <v>0</v>
      </c>
      <c r="AS3" s="9">
        <f t="shared" ref="AS3:AS26" si="14">IF(P3=$P$28,1,0)</f>
        <v>0</v>
      </c>
      <c r="AT3" s="9">
        <f t="shared" ref="AT3:AT26" si="15">IF(Q3=$Q$28,1,0)</f>
        <v>1</v>
      </c>
      <c r="AU3" s="9">
        <f t="shared" ref="AU3:AU26" si="16">IF(R3=$R$28,1,0)</f>
        <v>0</v>
      </c>
      <c r="AV3" s="9">
        <f t="shared" ref="AV3:AV26" si="17">IF(S3=$S$28,1,0)</f>
        <v>1</v>
      </c>
      <c r="AW3" s="9">
        <f t="shared" ref="AW3:AW26" si="18">IF(T3=$T$28,1,0)</f>
        <v>0</v>
      </c>
      <c r="AX3" s="9">
        <f t="shared" ref="AX3:AX26" si="19">IF(U3=$U$28,1,0)</f>
        <v>1</v>
      </c>
      <c r="AY3" s="9">
        <f t="shared" ref="AY3:AY26" si="20">IF(V3=$V$28,1,0)</f>
        <v>0</v>
      </c>
      <c r="AZ3" s="9">
        <f t="shared" ref="AZ3:AZ26" si="21">IF(W3=$W$28,1,0)</f>
        <v>1</v>
      </c>
      <c r="BA3" s="9">
        <f t="shared" ref="BA3:BA26" si="22">IF(X3=$X$28,1,0)</f>
        <v>1</v>
      </c>
      <c r="BB3" s="9">
        <f t="shared" ref="BB3:BB26" si="23">IF(Y3=$Y$28,1,0)</f>
        <v>0</v>
      </c>
      <c r="BC3" s="9">
        <f t="shared" ref="BC3:BC26" si="24">IF(Z3=$Z$28,1,0)</f>
        <v>1</v>
      </c>
      <c r="BD3" s="9">
        <f t="shared" ref="BD3:BD26" si="25">IF(AA3=$AA$28,1,0)</f>
        <v>1</v>
      </c>
      <c r="BE3" s="9">
        <f t="shared" ref="BE3:BE26" si="26">IF(AB3=$AB$28,1,0)</f>
        <v>1</v>
      </c>
      <c r="BG3" s="9" t="e">
        <f t="shared" ref="BG3:BG26" si="27">HLOOKUP(AD3,$D$28:$AB$29,2,FALSE)</f>
        <v>#N/A</v>
      </c>
      <c r="BH3" s="9" t="e">
        <f t="shared" ref="BH3:BH26" si="28">HLOOKUP(AE3,$D$28:$AB$29,2,FALSE)</f>
        <v>#N/A</v>
      </c>
      <c r="BJ3" s="71" t="s">
        <v>189</v>
      </c>
      <c r="BK3" s="72">
        <v>20</v>
      </c>
      <c r="BM3" s="71" t="s">
        <v>128</v>
      </c>
      <c r="BN3" s="72">
        <v>21</v>
      </c>
      <c r="BP3" s="71" t="s">
        <v>205</v>
      </c>
      <c r="BQ3" s="72">
        <v>45</v>
      </c>
    </row>
    <row r="4" spans="1:69" x14ac:dyDescent="0.2">
      <c r="A4" s="17" t="s">
        <v>1</v>
      </c>
      <c r="B4" s="18">
        <f t="shared" si="0"/>
        <v>11</v>
      </c>
      <c r="C4" s="19">
        <f t="shared" si="1"/>
        <v>0</v>
      </c>
      <c r="D4" s="14" t="s">
        <v>189</v>
      </c>
      <c r="E4" s="14" t="s">
        <v>209</v>
      </c>
      <c r="F4" s="14" t="s">
        <v>191</v>
      </c>
      <c r="G4" s="14" t="s">
        <v>210</v>
      </c>
      <c r="H4" s="14" t="s">
        <v>193</v>
      </c>
      <c r="I4" s="14" t="s">
        <v>211</v>
      </c>
      <c r="J4" s="14" t="s">
        <v>64</v>
      </c>
      <c r="K4" s="14" t="s">
        <v>212</v>
      </c>
      <c r="L4" s="14" t="s">
        <v>197</v>
      </c>
      <c r="M4" s="14" t="s">
        <v>213</v>
      </c>
      <c r="N4" s="14" t="s">
        <v>198</v>
      </c>
      <c r="O4" s="14" t="s">
        <v>199</v>
      </c>
      <c r="P4" s="14" t="s">
        <v>214</v>
      </c>
      <c r="Q4" s="14" t="s">
        <v>200</v>
      </c>
      <c r="R4" s="14" t="s">
        <v>201</v>
      </c>
      <c r="S4" s="14" t="s">
        <v>202</v>
      </c>
      <c r="T4" s="14" t="s">
        <v>215</v>
      </c>
      <c r="U4" s="14" t="s">
        <v>216</v>
      </c>
      <c r="V4" s="14" t="s">
        <v>205</v>
      </c>
      <c r="W4" s="14" t="s">
        <v>206</v>
      </c>
      <c r="X4" s="14" t="s">
        <v>217</v>
      </c>
      <c r="Y4" s="14" t="s">
        <v>207</v>
      </c>
      <c r="Z4" s="14" t="s">
        <v>218</v>
      </c>
      <c r="AA4" s="14" t="s">
        <v>152</v>
      </c>
      <c r="AB4" s="14" t="s">
        <v>208</v>
      </c>
      <c r="AD4" s="60" t="s">
        <v>217</v>
      </c>
      <c r="AE4" s="60" t="s">
        <v>218</v>
      </c>
      <c r="AG4" s="9">
        <f t="shared" si="2"/>
        <v>0</v>
      </c>
      <c r="AH4" s="9">
        <f t="shared" si="3"/>
        <v>1</v>
      </c>
      <c r="AI4" s="9">
        <f t="shared" si="4"/>
        <v>0</v>
      </c>
      <c r="AJ4" s="9">
        <f t="shared" si="5"/>
        <v>0</v>
      </c>
      <c r="AK4" s="9">
        <f t="shared" si="6"/>
        <v>0</v>
      </c>
      <c r="AL4" s="9">
        <f t="shared" si="7"/>
        <v>0</v>
      </c>
      <c r="AM4" s="9">
        <f t="shared" si="8"/>
        <v>1</v>
      </c>
      <c r="AN4" s="9">
        <f t="shared" si="9"/>
        <v>0</v>
      </c>
      <c r="AO4" s="9">
        <f t="shared" si="10"/>
        <v>0</v>
      </c>
      <c r="AP4" s="9">
        <f t="shared" si="11"/>
        <v>1</v>
      </c>
      <c r="AQ4" s="9">
        <f t="shared" si="12"/>
        <v>1</v>
      </c>
      <c r="AR4" s="9">
        <f t="shared" si="13"/>
        <v>0</v>
      </c>
      <c r="AS4" s="9">
        <f t="shared" si="14"/>
        <v>1</v>
      </c>
      <c r="AT4" s="9">
        <f t="shared" si="15"/>
        <v>1</v>
      </c>
      <c r="AU4" s="9">
        <f t="shared" si="16"/>
        <v>0</v>
      </c>
      <c r="AV4" s="9">
        <f t="shared" si="17"/>
        <v>1</v>
      </c>
      <c r="AW4" s="9">
        <f t="shared" si="18"/>
        <v>1</v>
      </c>
      <c r="AX4" s="9">
        <f t="shared" si="19"/>
        <v>0</v>
      </c>
      <c r="AY4" s="9">
        <f t="shared" si="20"/>
        <v>0</v>
      </c>
      <c r="AZ4" s="9">
        <f t="shared" si="21"/>
        <v>1</v>
      </c>
      <c r="BA4" s="9">
        <f t="shared" si="22"/>
        <v>0</v>
      </c>
      <c r="BB4" s="9">
        <f t="shared" si="23"/>
        <v>0</v>
      </c>
      <c r="BC4" s="9">
        <f t="shared" si="24"/>
        <v>0</v>
      </c>
      <c r="BD4" s="9">
        <f t="shared" si="25"/>
        <v>1</v>
      </c>
      <c r="BE4" s="9">
        <f t="shared" si="26"/>
        <v>1</v>
      </c>
      <c r="BG4" s="9" t="e">
        <f t="shared" si="27"/>
        <v>#N/A</v>
      </c>
      <c r="BH4" s="9" t="e">
        <f t="shared" si="28"/>
        <v>#N/A</v>
      </c>
      <c r="BJ4" s="79" t="s">
        <v>72</v>
      </c>
      <c r="BK4" s="74">
        <v>17</v>
      </c>
      <c r="BM4" s="79" t="s">
        <v>213</v>
      </c>
      <c r="BN4" s="74">
        <v>45</v>
      </c>
      <c r="BP4" s="79" t="s">
        <v>55</v>
      </c>
      <c r="BQ4" s="74">
        <v>44</v>
      </c>
    </row>
    <row r="5" spans="1:69" x14ac:dyDescent="0.2">
      <c r="A5" s="17" t="s">
        <v>2</v>
      </c>
      <c r="B5" s="18">
        <f t="shared" si="0"/>
        <v>11</v>
      </c>
      <c r="C5" s="19">
        <f t="shared" si="1"/>
        <v>1</v>
      </c>
      <c r="D5" s="14" t="s">
        <v>189</v>
      </c>
      <c r="E5" s="14" t="s">
        <v>209</v>
      </c>
      <c r="F5" s="14" t="s">
        <v>219</v>
      </c>
      <c r="G5" s="14" t="s">
        <v>210</v>
      </c>
      <c r="H5" s="14" t="s">
        <v>193</v>
      </c>
      <c r="I5" s="14" t="s">
        <v>211</v>
      </c>
      <c r="J5" s="14" t="s">
        <v>64</v>
      </c>
      <c r="K5" s="14" t="s">
        <v>196</v>
      </c>
      <c r="L5" s="14" t="s">
        <v>197</v>
      </c>
      <c r="M5" s="14" t="s">
        <v>213</v>
      </c>
      <c r="N5" s="14" t="s">
        <v>220</v>
      </c>
      <c r="O5" s="14" t="s">
        <v>199</v>
      </c>
      <c r="P5" s="14" t="s">
        <v>214</v>
      </c>
      <c r="Q5" s="14" t="s">
        <v>200</v>
      </c>
      <c r="R5" s="14" t="s">
        <v>201</v>
      </c>
      <c r="S5" s="14" t="s">
        <v>202</v>
      </c>
      <c r="T5" s="14" t="s">
        <v>203</v>
      </c>
      <c r="U5" s="14" t="s">
        <v>216</v>
      </c>
      <c r="V5" s="14" t="s">
        <v>205</v>
      </c>
      <c r="W5" s="14" t="s">
        <v>206</v>
      </c>
      <c r="X5" s="14" t="s">
        <v>217</v>
      </c>
      <c r="Y5" s="14" t="s">
        <v>207</v>
      </c>
      <c r="Z5" s="14" t="s">
        <v>218</v>
      </c>
      <c r="AA5" s="14" t="s">
        <v>152</v>
      </c>
      <c r="AB5" s="14" t="s">
        <v>208</v>
      </c>
      <c r="AD5" s="15" t="s">
        <v>198</v>
      </c>
      <c r="AE5" s="60" t="s">
        <v>218</v>
      </c>
      <c r="AG5" s="9">
        <f t="shared" si="2"/>
        <v>0</v>
      </c>
      <c r="AH5" s="9">
        <f t="shared" si="3"/>
        <v>1</v>
      </c>
      <c r="AI5" s="9">
        <f t="shared" si="4"/>
        <v>1</v>
      </c>
      <c r="AJ5" s="9">
        <f t="shared" si="5"/>
        <v>0</v>
      </c>
      <c r="AK5" s="9">
        <f t="shared" si="6"/>
        <v>0</v>
      </c>
      <c r="AL5" s="9">
        <f t="shared" si="7"/>
        <v>0</v>
      </c>
      <c r="AM5" s="9">
        <f t="shared" si="8"/>
        <v>1</v>
      </c>
      <c r="AN5" s="9">
        <f t="shared" si="9"/>
        <v>1</v>
      </c>
      <c r="AO5" s="9">
        <f t="shared" si="10"/>
        <v>0</v>
      </c>
      <c r="AP5" s="9">
        <f t="shared" si="11"/>
        <v>1</v>
      </c>
      <c r="AQ5" s="9">
        <f t="shared" si="12"/>
        <v>0</v>
      </c>
      <c r="AR5" s="9">
        <f t="shared" si="13"/>
        <v>0</v>
      </c>
      <c r="AS5" s="9">
        <f t="shared" si="14"/>
        <v>1</v>
      </c>
      <c r="AT5" s="9">
        <f t="shared" si="15"/>
        <v>1</v>
      </c>
      <c r="AU5" s="9">
        <f t="shared" si="16"/>
        <v>0</v>
      </c>
      <c r="AV5" s="9">
        <f t="shared" si="17"/>
        <v>1</v>
      </c>
      <c r="AW5" s="9">
        <f t="shared" si="18"/>
        <v>0</v>
      </c>
      <c r="AX5" s="9">
        <f t="shared" si="19"/>
        <v>0</v>
      </c>
      <c r="AY5" s="9">
        <f t="shared" si="20"/>
        <v>0</v>
      </c>
      <c r="AZ5" s="9">
        <f t="shared" si="21"/>
        <v>1</v>
      </c>
      <c r="BA5" s="9">
        <f t="shared" si="22"/>
        <v>0</v>
      </c>
      <c r="BB5" s="9">
        <f t="shared" si="23"/>
        <v>0</v>
      </c>
      <c r="BC5" s="9">
        <f t="shared" si="24"/>
        <v>0</v>
      </c>
      <c r="BD5" s="9">
        <f t="shared" si="25"/>
        <v>1</v>
      </c>
      <c r="BE5" s="9">
        <f t="shared" si="26"/>
        <v>1</v>
      </c>
      <c r="BG5" s="9">
        <f t="shared" si="27"/>
        <v>1</v>
      </c>
      <c r="BH5" s="9" t="e">
        <f t="shared" si="28"/>
        <v>#N/A</v>
      </c>
      <c r="BJ5" s="75">
        <v>-6</v>
      </c>
      <c r="BK5" s="76">
        <f>BK3-BK4</f>
        <v>3</v>
      </c>
      <c r="BM5" s="75">
        <v>-7.5</v>
      </c>
      <c r="BN5" s="76">
        <f>BN4-BN3</f>
        <v>24</v>
      </c>
      <c r="BP5" s="75">
        <v>-6</v>
      </c>
      <c r="BQ5" s="76">
        <f>BQ3-BQ4</f>
        <v>1</v>
      </c>
    </row>
    <row r="6" spans="1:69" x14ac:dyDescent="0.2">
      <c r="A6" s="17" t="s">
        <v>3</v>
      </c>
      <c r="B6" s="18">
        <f t="shared" si="0"/>
        <v>14</v>
      </c>
      <c r="C6" s="19">
        <f t="shared" si="1"/>
        <v>0</v>
      </c>
      <c r="D6" s="14" t="s">
        <v>189</v>
      </c>
      <c r="E6" s="14" t="s">
        <v>209</v>
      </c>
      <c r="F6" s="14" t="s">
        <v>191</v>
      </c>
      <c r="G6" s="14" t="s">
        <v>210</v>
      </c>
      <c r="H6" s="14" t="s">
        <v>193</v>
      </c>
      <c r="I6" s="14" t="s">
        <v>211</v>
      </c>
      <c r="J6" s="14" t="s">
        <v>64</v>
      </c>
      <c r="K6" s="14" t="s">
        <v>196</v>
      </c>
      <c r="L6" s="14" t="s">
        <v>221</v>
      </c>
      <c r="M6" s="14" t="s">
        <v>213</v>
      </c>
      <c r="N6" s="14" t="s">
        <v>220</v>
      </c>
      <c r="O6" s="14" t="s">
        <v>199</v>
      </c>
      <c r="P6" s="14" t="s">
        <v>214</v>
      </c>
      <c r="Q6" s="14" t="s">
        <v>200</v>
      </c>
      <c r="R6" s="14" t="s">
        <v>201</v>
      </c>
      <c r="S6" s="14" t="s">
        <v>202</v>
      </c>
      <c r="T6" s="14" t="s">
        <v>215</v>
      </c>
      <c r="U6" s="14" t="s">
        <v>204</v>
      </c>
      <c r="V6" s="14" t="s">
        <v>55</v>
      </c>
      <c r="W6" s="14" t="s">
        <v>206</v>
      </c>
      <c r="X6" s="14" t="s">
        <v>217</v>
      </c>
      <c r="Y6" s="14" t="s">
        <v>207</v>
      </c>
      <c r="Z6" s="14" t="s">
        <v>218</v>
      </c>
      <c r="AA6" s="14" t="s">
        <v>152</v>
      </c>
      <c r="AB6" s="14" t="s">
        <v>208</v>
      </c>
      <c r="AD6" s="60" t="s">
        <v>199</v>
      </c>
      <c r="AE6" s="60" t="s">
        <v>218</v>
      </c>
      <c r="AG6" s="9">
        <f t="shared" si="2"/>
        <v>0</v>
      </c>
      <c r="AH6" s="9">
        <f t="shared" si="3"/>
        <v>1</v>
      </c>
      <c r="AI6" s="9">
        <f t="shared" si="4"/>
        <v>0</v>
      </c>
      <c r="AJ6" s="9">
        <f t="shared" si="5"/>
        <v>0</v>
      </c>
      <c r="AK6" s="9">
        <f t="shared" si="6"/>
        <v>0</v>
      </c>
      <c r="AL6" s="9">
        <f t="shared" si="7"/>
        <v>0</v>
      </c>
      <c r="AM6" s="9">
        <f t="shared" si="8"/>
        <v>1</v>
      </c>
      <c r="AN6" s="9">
        <f t="shared" si="9"/>
        <v>1</v>
      </c>
      <c r="AO6" s="9">
        <f t="shared" si="10"/>
        <v>1</v>
      </c>
      <c r="AP6" s="9">
        <f t="shared" si="11"/>
        <v>1</v>
      </c>
      <c r="AQ6" s="9">
        <f t="shared" si="12"/>
        <v>0</v>
      </c>
      <c r="AR6" s="9">
        <f t="shared" si="13"/>
        <v>0</v>
      </c>
      <c r="AS6" s="9">
        <f t="shared" si="14"/>
        <v>1</v>
      </c>
      <c r="AT6" s="9">
        <f t="shared" si="15"/>
        <v>1</v>
      </c>
      <c r="AU6" s="9">
        <f t="shared" si="16"/>
        <v>0</v>
      </c>
      <c r="AV6" s="9">
        <f t="shared" si="17"/>
        <v>1</v>
      </c>
      <c r="AW6" s="9">
        <f t="shared" si="18"/>
        <v>1</v>
      </c>
      <c r="AX6" s="9">
        <f t="shared" si="19"/>
        <v>1</v>
      </c>
      <c r="AY6" s="9">
        <f t="shared" si="20"/>
        <v>1</v>
      </c>
      <c r="AZ6" s="9">
        <f t="shared" si="21"/>
        <v>1</v>
      </c>
      <c r="BA6" s="9">
        <f t="shared" si="22"/>
        <v>0</v>
      </c>
      <c r="BB6" s="9">
        <f t="shared" si="23"/>
        <v>0</v>
      </c>
      <c r="BC6" s="9">
        <f t="shared" si="24"/>
        <v>0</v>
      </c>
      <c r="BD6" s="9">
        <f t="shared" si="25"/>
        <v>1</v>
      </c>
      <c r="BE6" s="9">
        <f t="shared" si="26"/>
        <v>1</v>
      </c>
      <c r="BG6" s="9" t="e">
        <f t="shared" si="27"/>
        <v>#N/A</v>
      </c>
      <c r="BH6" s="9" t="e">
        <f t="shared" si="28"/>
        <v>#N/A</v>
      </c>
      <c r="BJ6" s="78" t="s">
        <v>209</v>
      </c>
      <c r="BK6" s="72">
        <v>14</v>
      </c>
      <c r="BM6" s="71" t="s">
        <v>220</v>
      </c>
      <c r="BN6" s="72">
        <v>22</v>
      </c>
      <c r="BP6" s="78" t="s">
        <v>206</v>
      </c>
      <c r="BQ6" s="72">
        <v>14</v>
      </c>
    </row>
    <row r="7" spans="1:69" x14ac:dyDescent="0.2">
      <c r="A7" s="17" t="s">
        <v>4</v>
      </c>
      <c r="B7" s="18">
        <f t="shared" si="0"/>
        <v>8</v>
      </c>
      <c r="C7" s="19">
        <f t="shared" si="1"/>
        <v>0</v>
      </c>
      <c r="D7" s="14" t="s">
        <v>189</v>
      </c>
      <c r="E7" s="14" t="s">
        <v>209</v>
      </c>
      <c r="F7" s="14" t="s">
        <v>191</v>
      </c>
      <c r="G7" s="14" t="s">
        <v>210</v>
      </c>
      <c r="H7" s="14" t="s">
        <v>193</v>
      </c>
      <c r="I7" s="14" t="s">
        <v>211</v>
      </c>
      <c r="J7" s="14" t="s">
        <v>195</v>
      </c>
      <c r="K7" s="14" t="s">
        <v>212</v>
      </c>
      <c r="L7" s="14" t="s">
        <v>197</v>
      </c>
      <c r="M7" s="14" t="s">
        <v>213</v>
      </c>
      <c r="N7" s="14" t="s">
        <v>198</v>
      </c>
      <c r="O7" s="14" t="s">
        <v>199</v>
      </c>
      <c r="P7" s="14" t="s">
        <v>52</v>
      </c>
      <c r="Q7" s="14" t="s">
        <v>200</v>
      </c>
      <c r="R7" s="14" t="s">
        <v>201</v>
      </c>
      <c r="S7" s="14" t="s">
        <v>202</v>
      </c>
      <c r="T7" s="14" t="s">
        <v>215</v>
      </c>
      <c r="U7" s="14" t="s">
        <v>216</v>
      </c>
      <c r="V7" s="14" t="s">
        <v>205</v>
      </c>
      <c r="W7" s="14" t="s">
        <v>206</v>
      </c>
      <c r="X7" s="14" t="s">
        <v>217</v>
      </c>
      <c r="Y7" s="14" t="s">
        <v>207</v>
      </c>
      <c r="Z7" s="14" t="s">
        <v>218</v>
      </c>
      <c r="AA7" s="14" t="s">
        <v>152</v>
      </c>
      <c r="AB7" s="14" t="s">
        <v>222</v>
      </c>
      <c r="AD7" s="60" t="s">
        <v>218</v>
      </c>
      <c r="AE7" s="60" t="s">
        <v>199</v>
      </c>
      <c r="AG7" s="9">
        <f t="shared" si="2"/>
        <v>0</v>
      </c>
      <c r="AH7" s="9">
        <f t="shared" si="3"/>
        <v>1</v>
      </c>
      <c r="AI7" s="9">
        <f t="shared" si="4"/>
        <v>0</v>
      </c>
      <c r="AJ7" s="9">
        <f t="shared" si="5"/>
        <v>0</v>
      </c>
      <c r="AK7" s="9">
        <f t="shared" si="6"/>
        <v>0</v>
      </c>
      <c r="AL7" s="9">
        <f t="shared" si="7"/>
        <v>0</v>
      </c>
      <c r="AM7" s="9">
        <f t="shared" si="8"/>
        <v>0</v>
      </c>
      <c r="AN7" s="9">
        <f t="shared" si="9"/>
        <v>0</v>
      </c>
      <c r="AO7" s="9">
        <f t="shared" si="10"/>
        <v>0</v>
      </c>
      <c r="AP7" s="9">
        <f t="shared" si="11"/>
        <v>1</v>
      </c>
      <c r="AQ7" s="9">
        <f t="shared" si="12"/>
        <v>1</v>
      </c>
      <c r="AR7" s="9">
        <f t="shared" si="13"/>
        <v>0</v>
      </c>
      <c r="AS7" s="9">
        <f t="shared" si="14"/>
        <v>0</v>
      </c>
      <c r="AT7" s="9">
        <f t="shared" si="15"/>
        <v>1</v>
      </c>
      <c r="AU7" s="9">
        <f t="shared" si="16"/>
        <v>0</v>
      </c>
      <c r="AV7" s="9">
        <f t="shared" si="17"/>
        <v>1</v>
      </c>
      <c r="AW7" s="9">
        <f t="shared" si="18"/>
        <v>1</v>
      </c>
      <c r="AX7" s="9">
        <f t="shared" si="19"/>
        <v>0</v>
      </c>
      <c r="AY7" s="9">
        <f t="shared" si="20"/>
        <v>0</v>
      </c>
      <c r="AZ7" s="9">
        <f t="shared" si="21"/>
        <v>1</v>
      </c>
      <c r="BA7" s="9">
        <f t="shared" si="22"/>
        <v>0</v>
      </c>
      <c r="BB7" s="9">
        <f t="shared" si="23"/>
        <v>0</v>
      </c>
      <c r="BC7" s="9">
        <f t="shared" si="24"/>
        <v>0</v>
      </c>
      <c r="BD7" s="9">
        <f t="shared" si="25"/>
        <v>1</v>
      </c>
      <c r="BE7" s="9">
        <f t="shared" si="26"/>
        <v>0</v>
      </c>
      <c r="BG7" s="9" t="e">
        <f t="shared" si="27"/>
        <v>#N/A</v>
      </c>
      <c r="BH7" s="9" t="e">
        <f t="shared" si="28"/>
        <v>#N/A</v>
      </c>
      <c r="BJ7" s="73" t="s">
        <v>190</v>
      </c>
      <c r="BK7" s="74">
        <v>0</v>
      </c>
      <c r="BM7" s="79" t="s">
        <v>198</v>
      </c>
      <c r="BN7" s="74">
        <v>30</v>
      </c>
      <c r="BP7" s="73" t="s">
        <v>167</v>
      </c>
      <c r="BQ7" s="74">
        <v>9</v>
      </c>
    </row>
    <row r="8" spans="1:69" x14ac:dyDescent="0.2">
      <c r="A8" s="17" t="s">
        <v>5</v>
      </c>
      <c r="B8" s="18">
        <f t="shared" si="0"/>
        <v>14</v>
      </c>
      <c r="C8" s="19">
        <f t="shared" si="1"/>
        <v>0</v>
      </c>
      <c r="D8" s="14" t="s">
        <v>189</v>
      </c>
      <c r="E8" s="14" t="s">
        <v>209</v>
      </c>
      <c r="F8" s="14" t="s">
        <v>191</v>
      </c>
      <c r="G8" s="14" t="s">
        <v>210</v>
      </c>
      <c r="H8" s="14" t="s">
        <v>168</v>
      </c>
      <c r="I8" s="14" t="s">
        <v>211</v>
      </c>
      <c r="J8" s="14" t="s">
        <v>64</v>
      </c>
      <c r="K8" s="14" t="s">
        <v>212</v>
      </c>
      <c r="L8" s="14" t="s">
        <v>197</v>
      </c>
      <c r="M8" s="14" t="s">
        <v>213</v>
      </c>
      <c r="N8" s="14" t="s">
        <v>198</v>
      </c>
      <c r="O8" s="14" t="s">
        <v>199</v>
      </c>
      <c r="P8" s="14" t="s">
        <v>214</v>
      </c>
      <c r="Q8" s="14" t="s">
        <v>200</v>
      </c>
      <c r="R8" s="14" t="s">
        <v>201</v>
      </c>
      <c r="S8" s="14" t="s">
        <v>202</v>
      </c>
      <c r="T8" s="14" t="s">
        <v>215</v>
      </c>
      <c r="U8" s="14" t="s">
        <v>204</v>
      </c>
      <c r="V8" s="14" t="s">
        <v>205</v>
      </c>
      <c r="W8" s="14" t="s">
        <v>206</v>
      </c>
      <c r="X8" s="14" t="s">
        <v>217</v>
      </c>
      <c r="Y8" s="14" t="s">
        <v>223</v>
      </c>
      <c r="Z8" s="14" t="s">
        <v>218</v>
      </c>
      <c r="AA8" s="14" t="s">
        <v>152</v>
      </c>
      <c r="AB8" s="14" t="s">
        <v>208</v>
      </c>
      <c r="AD8" s="60" t="s">
        <v>199</v>
      </c>
      <c r="AE8" s="60" t="s">
        <v>191</v>
      </c>
      <c r="AG8" s="9">
        <f t="shared" si="2"/>
        <v>0</v>
      </c>
      <c r="AH8" s="9">
        <f t="shared" si="3"/>
        <v>1</v>
      </c>
      <c r="AI8" s="9">
        <f t="shared" si="4"/>
        <v>0</v>
      </c>
      <c r="AJ8" s="9">
        <f t="shared" si="5"/>
        <v>0</v>
      </c>
      <c r="AK8" s="9">
        <f t="shared" si="6"/>
        <v>1</v>
      </c>
      <c r="AL8" s="9">
        <f t="shared" si="7"/>
        <v>0</v>
      </c>
      <c r="AM8" s="9">
        <f t="shared" si="8"/>
        <v>1</v>
      </c>
      <c r="AN8" s="9">
        <f t="shared" si="9"/>
        <v>0</v>
      </c>
      <c r="AO8" s="9">
        <f t="shared" si="10"/>
        <v>0</v>
      </c>
      <c r="AP8" s="9">
        <f t="shared" si="11"/>
        <v>1</v>
      </c>
      <c r="AQ8" s="9">
        <f t="shared" si="12"/>
        <v>1</v>
      </c>
      <c r="AR8" s="9">
        <f t="shared" si="13"/>
        <v>0</v>
      </c>
      <c r="AS8" s="9">
        <f t="shared" si="14"/>
        <v>1</v>
      </c>
      <c r="AT8" s="9">
        <f t="shared" si="15"/>
        <v>1</v>
      </c>
      <c r="AU8" s="9">
        <f t="shared" si="16"/>
        <v>0</v>
      </c>
      <c r="AV8" s="9">
        <f t="shared" si="17"/>
        <v>1</v>
      </c>
      <c r="AW8" s="9">
        <f t="shared" si="18"/>
        <v>1</v>
      </c>
      <c r="AX8" s="9">
        <f t="shared" si="19"/>
        <v>1</v>
      </c>
      <c r="AY8" s="9">
        <f t="shared" si="20"/>
        <v>0</v>
      </c>
      <c r="AZ8" s="9">
        <f t="shared" si="21"/>
        <v>1</v>
      </c>
      <c r="BA8" s="9">
        <f t="shared" si="22"/>
        <v>0</v>
      </c>
      <c r="BB8" s="9">
        <f t="shared" si="23"/>
        <v>1</v>
      </c>
      <c r="BC8" s="9">
        <f t="shared" si="24"/>
        <v>0</v>
      </c>
      <c r="BD8" s="9">
        <f t="shared" si="25"/>
        <v>1</v>
      </c>
      <c r="BE8" s="9">
        <f t="shared" si="26"/>
        <v>1</v>
      </c>
      <c r="BG8" s="9" t="e">
        <f t="shared" si="27"/>
        <v>#N/A</v>
      </c>
      <c r="BH8" s="9" t="e">
        <f t="shared" si="28"/>
        <v>#N/A</v>
      </c>
      <c r="BJ8" s="73">
        <v>-7.5</v>
      </c>
      <c r="BK8" s="74">
        <f>BK6-BK7</f>
        <v>14</v>
      </c>
      <c r="BM8" s="78" t="s">
        <v>226</v>
      </c>
      <c r="BN8" s="72">
        <v>13</v>
      </c>
      <c r="BP8" s="75">
        <v>-3</v>
      </c>
      <c r="BQ8" s="76">
        <f>BQ6-BQ7</f>
        <v>5</v>
      </c>
    </row>
    <row r="9" spans="1:69" x14ac:dyDescent="0.2">
      <c r="A9" s="17" t="s">
        <v>274</v>
      </c>
      <c r="B9" s="18">
        <f t="shared" si="0"/>
        <v>14</v>
      </c>
      <c r="C9" s="19">
        <f t="shared" si="1"/>
        <v>2</v>
      </c>
      <c r="D9" s="14" t="s">
        <v>189</v>
      </c>
      <c r="E9" s="14" t="s">
        <v>209</v>
      </c>
      <c r="F9" s="14" t="s">
        <v>191</v>
      </c>
      <c r="G9" s="14" t="s">
        <v>210</v>
      </c>
      <c r="H9" s="14" t="s">
        <v>193</v>
      </c>
      <c r="I9" s="14" t="s">
        <v>194</v>
      </c>
      <c r="J9" s="14" t="s">
        <v>64</v>
      </c>
      <c r="K9" s="14" t="s">
        <v>196</v>
      </c>
      <c r="L9" s="14" t="s">
        <v>197</v>
      </c>
      <c r="M9" s="14" t="s">
        <v>213</v>
      </c>
      <c r="N9" s="14" t="s">
        <v>198</v>
      </c>
      <c r="O9" s="14" t="s">
        <v>199</v>
      </c>
      <c r="P9" s="14" t="s">
        <v>214</v>
      </c>
      <c r="Q9" s="14" t="s">
        <v>224</v>
      </c>
      <c r="R9" s="14" t="s">
        <v>201</v>
      </c>
      <c r="S9" s="14" t="s">
        <v>202</v>
      </c>
      <c r="T9" s="14" t="s">
        <v>203</v>
      </c>
      <c r="U9" s="14" t="s">
        <v>204</v>
      </c>
      <c r="V9" s="14" t="s">
        <v>55</v>
      </c>
      <c r="W9" s="14" t="s">
        <v>206</v>
      </c>
      <c r="X9" s="14" t="s">
        <v>53</v>
      </c>
      <c r="Y9" s="14" t="s">
        <v>207</v>
      </c>
      <c r="Z9" s="14" t="s">
        <v>218</v>
      </c>
      <c r="AA9" s="14" t="s">
        <v>152</v>
      </c>
      <c r="AB9" s="14" t="s">
        <v>208</v>
      </c>
      <c r="AD9" s="15" t="s">
        <v>208</v>
      </c>
      <c r="AE9" s="15" t="s">
        <v>152</v>
      </c>
      <c r="AG9" s="9">
        <f t="shared" si="2"/>
        <v>0</v>
      </c>
      <c r="AH9" s="9">
        <f t="shared" si="3"/>
        <v>1</v>
      </c>
      <c r="AI9" s="9">
        <f t="shared" si="4"/>
        <v>0</v>
      </c>
      <c r="AJ9" s="9">
        <f t="shared" si="5"/>
        <v>0</v>
      </c>
      <c r="AK9" s="9">
        <f t="shared" si="6"/>
        <v>0</v>
      </c>
      <c r="AL9" s="9">
        <f t="shared" si="7"/>
        <v>1</v>
      </c>
      <c r="AM9" s="9">
        <f t="shared" si="8"/>
        <v>1</v>
      </c>
      <c r="AN9" s="9">
        <f t="shared" si="9"/>
        <v>1</v>
      </c>
      <c r="AO9" s="9">
        <f t="shared" si="10"/>
        <v>0</v>
      </c>
      <c r="AP9" s="9">
        <f t="shared" si="11"/>
        <v>1</v>
      </c>
      <c r="AQ9" s="9">
        <f t="shared" si="12"/>
        <v>1</v>
      </c>
      <c r="AR9" s="9">
        <f t="shared" si="13"/>
        <v>0</v>
      </c>
      <c r="AS9" s="9">
        <f t="shared" si="14"/>
        <v>1</v>
      </c>
      <c r="AT9" s="9">
        <f t="shared" si="15"/>
        <v>0</v>
      </c>
      <c r="AU9" s="9">
        <f t="shared" si="16"/>
        <v>0</v>
      </c>
      <c r="AV9" s="9">
        <f t="shared" si="17"/>
        <v>1</v>
      </c>
      <c r="AW9" s="9">
        <f t="shared" si="18"/>
        <v>0</v>
      </c>
      <c r="AX9" s="9">
        <f t="shared" si="19"/>
        <v>1</v>
      </c>
      <c r="AY9" s="9">
        <f t="shared" si="20"/>
        <v>1</v>
      </c>
      <c r="AZ9" s="9">
        <f t="shared" si="21"/>
        <v>1</v>
      </c>
      <c r="BA9" s="9">
        <f t="shared" si="22"/>
        <v>1</v>
      </c>
      <c r="BB9" s="9">
        <f t="shared" si="23"/>
        <v>0</v>
      </c>
      <c r="BC9" s="9">
        <f t="shared" si="24"/>
        <v>0</v>
      </c>
      <c r="BD9" s="9">
        <f t="shared" si="25"/>
        <v>1</v>
      </c>
      <c r="BE9" s="9">
        <f t="shared" si="26"/>
        <v>1</v>
      </c>
      <c r="BG9" s="9">
        <f t="shared" si="27"/>
        <v>1</v>
      </c>
      <c r="BH9" s="9">
        <f t="shared" si="28"/>
        <v>1</v>
      </c>
      <c r="BJ9" s="78" t="s">
        <v>219</v>
      </c>
      <c r="BK9" s="72">
        <v>21</v>
      </c>
      <c r="BM9" s="73" t="s">
        <v>199</v>
      </c>
      <c r="BN9" s="74">
        <v>20</v>
      </c>
      <c r="BP9" s="78" t="s">
        <v>53</v>
      </c>
      <c r="BQ9" s="72">
        <v>37</v>
      </c>
    </row>
    <row r="10" spans="1:69" x14ac:dyDescent="0.2">
      <c r="A10" s="17" t="s">
        <v>6</v>
      </c>
      <c r="B10" s="18">
        <f t="shared" si="0"/>
        <v>15</v>
      </c>
      <c r="C10" s="19">
        <f t="shared" si="1"/>
        <v>1</v>
      </c>
      <c r="D10" s="14" t="s">
        <v>189</v>
      </c>
      <c r="E10" s="14" t="s">
        <v>209</v>
      </c>
      <c r="F10" s="14" t="s">
        <v>219</v>
      </c>
      <c r="G10" s="14" t="s">
        <v>192</v>
      </c>
      <c r="H10" s="14" t="s">
        <v>193</v>
      </c>
      <c r="I10" s="14" t="s">
        <v>194</v>
      </c>
      <c r="J10" s="14" t="s">
        <v>195</v>
      </c>
      <c r="K10" s="14" t="s">
        <v>196</v>
      </c>
      <c r="L10" s="14" t="s">
        <v>197</v>
      </c>
      <c r="M10" s="14" t="s">
        <v>213</v>
      </c>
      <c r="N10" s="14" t="s">
        <v>220</v>
      </c>
      <c r="O10" s="14" t="s">
        <v>199</v>
      </c>
      <c r="P10" s="14" t="s">
        <v>214</v>
      </c>
      <c r="Q10" s="14" t="s">
        <v>200</v>
      </c>
      <c r="R10" s="14" t="s">
        <v>225</v>
      </c>
      <c r="S10" s="14" t="s">
        <v>161</v>
      </c>
      <c r="T10" s="14" t="s">
        <v>215</v>
      </c>
      <c r="U10" s="14" t="s">
        <v>204</v>
      </c>
      <c r="V10" s="14" t="s">
        <v>205</v>
      </c>
      <c r="W10" s="14" t="s">
        <v>167</v>
      </c>
      <c r="X10" s="14" t="s">
        <v>217</v>
      </c>
      <c r="Y10" s="14" t="s">
        <v>223</v>
      </c>
      <c r="Z10" s="14" t="s">
        <v>36</v>
      </c>
      <c r="AA10" s="14" t="s">
        <v>152</v>
      </c>
      <c r="AB10" s="14" t="s">
        <v>208</v>
      </c>
      <c r="AD10" s="15" t="s">
        <v>214</v>
      </c>
      <c r="AE10" s="60" t="s">
        <v>197</v>
      </c>
      <c r="AG10" s="9">
        <f t="shared" si="2"/>
        <v>0</v>
      </c>
      <c r="AH10" s="9">
        <f t="shared" si="3"/>
        <v>1</v>
      </c>
      <c r="AI10" s="9">
        <f t="shared" si="4"/>
        <v>1</v>
      </c>
      <c r="AJ10" s="9">
        <f t="shared" si="5"/>
        <v>1</v>
      </c>
      <c r="AK10" s="9">
        <f t="shared" si="6"/>
        <v>0</v>
      </c>
      <c r="AL10" s="9">
        <f t="shared" si="7"/>
        <v>1</v>
      </c>
      <c r="AM10" s="9">
        <f t="shared" si="8"/>
        <v>0</v>
      </c>
      <c r="AN10" s="9">
        <f t="shared" si="9"/>
        <v>1</v>
      </c>
      <c r="AO10" s="9">
        <f t="shared" si="10"/>
        <v>0</v>
      </c>
      <c r="AP10" s="9">
        <f t="shared" si="11"/>
        <v>1</v>
      </c>
      <c r="AQ10" s="9">
        <f t="shared" si="12"/>
        <v>0</v>
      </c>
      <c r="AR10" s="9">
        <f t="shared" si="13"/>
        <v>0</v>
      </c>
      <c r="AS10" s="9">
        <f t="shared" si="14"/>
        <v>1</v>
      </c>
      <c r="AT10" s="9">
        <f t="shared" si="15"/>
        <v>1</v>
      </c>
      <c r="AU10" s="9">
        <f t="shared" si="16"/>
        <v>1</v>
      </c>
      <c r="AV10" s="9">
        <f t="shared" si="17"/>
        <v>0</v>
      </c>
      <c r="AW10" s="9">
        <f t="shared" si="18"/>
        <v>1</v>
      </c>
      <c r="AX10" s="9">
        <f t="shared" si="19"/>
        <v>1</v>
      </c>
      <c r="AY10" s="9">
        <f t="shared" si="20"/>
        <v>0</v>
      </c>
      <c r="AZ10" s="9">
        <f t="shared" si="21"/>
        <v>0</v>
      </c>
      <c r="BA10" s="9">
        <f t="shared" si="22"/>
        <v>0</v>
      </c>
      <c r="BB10" s="9">
        <f t="shared" si="23"/>
        <v>1</v>
      </c>
      <c r="BC10" s="9">
        <f t="shared" si="24"/>
        <v>1</v>
      </c>
      <c r="BD10" s="9">
        <f t="shared" si="25"/>
        <v>1</v>
      </c>
      <c r="BE10" s="9">
        <f t="shared" si="26"/>
        <v>1</v>
      </c>
      <c r="BG10" s="9">
        <f t="shared" si="27"/>
        <v>1</v>
      </c>
      <c r="BH10" s="9" t="e">
        <f t="shared" si="28"/>
        <v>#N/A</v>
      </c>
      <c r="BJ10" s="73" t="s">
        <v>191</v>
      </c>
      <c r="BK10" s="74">
        <v>35</v>
      </c>
      <c r="BM10" s="75">
        <v>-34</v>
      </c>
      <c r="BN10" s="76">
        <f>BN9-BN8</f>
        <v>7</v>
      </c>
      <c r="BP10" s="73" t="s">
        <v>217</v>
      </c>
      <c r="BQ10" s="74">
        <v>56</v>
      </c>
    </row>
    <row r="11" spans="1:69" x14ac:dyDescent="0.2">
      <c r="A11" s="17" t="s">
        <v>7</v>
      </c>
      <c r="B11" s="18">
        <f t="shared" si="0"/>
        <v>13</v>
      </c>
      <c r="C11" s="19">
        <f t="shared" si="1"/>
        <v>0</v>
      </c>
      <c r="D11" s="14" t="s">
        <v>189</v>
      </c>
      <c r="E11" s="14" t="s">
        <v>209</v>
      </c>
      <c r="F11" s="14" t="s">
        <v>219</v>
      </c>
      <c r="G11" s="14" t="s">
        <v>210</v>
      </c>
      <c r="H11" s="14" t="s">
        <v>168</v>
      </c>
      <c r="I11" s="14" t="s">
        <v>211</v>
      </c>
      <c r="J11" s="14" t="s">
        <v>195</v>
      </c>
      <c r="K11" s="14" t="s">
        <v>212</v>
      </c>
      <c r="L11" s="14" t="s">
        <v>197</v>
      </c>
      <c r="M11" s="14" t="s">
        <v>213</v>
      </c>
      <c r="N11" s="14" t="s">
        <v>198</v>
      </c>
      <c r="O11" s="14" t="s">
        <v>199</v>
      </c>
      <c r="P11" s="14" t="s">
        <v>214</v>
      </c>
      <c r="Q11" s="14" t="s">
        <v>200</v>
      </c>
      <c r="R11" s="14" t="s">
        <v>201</v>
      </c>
      <c r="S11" s="14" t="s">
        <v>202</v>
      </c>
      <c r="T11" s="14" t="s">
        <v>215</v>
      </c>
      <c r="U11" s="14" t="s">
        <v>204</v>
      </c>
      <c r="V11" s="14" t="s">
        <v>205</v>
      </c>
      <c r="W11" s="14" t="s">
        <v>206</v>
      </c>
      <c r="X11" s="14" t="s">
        <v>217</v>
      </c>
      <c r="Y11" s="14" t="s">
        <v>207</v>
      </c>
      <c r="Z11" s="14" t="s">
        <v>218</v>
      </c>
      <c r="AA11" s="14" t="s">
        <v>152</v>
      </c>
      <c r="AB11" s="14" t="s">
        <v>208</v>
      </c>
      <c r="AD11" s="60" t="s">
        <v>218</v>
      </c>
      <c r="AE11" s="60" t="s">
        <v>205</v>
      </c>
      <c r="AG11" s="9">
        <f t="shared" si="2"/>
        <v>0</v>
      </c>
      <c r="AH11" s="9">
        <f t="shared" si="3"/>
        <v>1</v>
      </c>
      <c r="AI11" s="9">
        <f t="shared" si="4"/>
        <v>1</v>
      </c>
      <c r="AJ11" s="9">
        <f t="shared" si="5"/>
        <v>0</v>
      </c>
      <c r="AK11" s="9">
        <f t="shared" si="6"/>
        <v>1</v>
      </c>
      <c r="AL11" s="9">
        <f t="shared" si="7"/>
        <v>0</v>
      </c>
      <c r="AM11" s="9">
        <f t="shared" si="8"/>
        <v>0</v>
      </c>
      <c r="AN11" s="9">
        <f t="shared" si="9"/>
        <v>0</v>
      </c>
      <c r="AO11" s="9">
        <f t="shared" si="10"/>
        <v>0</v>
      </c>
      <c r="AP11" s="9">
        <f t="shared" si="11"/>
        <v>1</v>
      </c>
      <c r="AQ11" s="9">
        <f t="shared" si="12"/>
        <v>1</v>
      </c>
      <c r="AR11" s="9">
        <f t="shared" si="13"/>
        <v>0</v>
      </c>
      <c r="AS11" s="9">
        <f t="shared" si="14"/>
        <v>1</v>
      </c>
      <c r="AT11" s="9">
        <f t="shared" si="15"/>
        <v>1</v>
      </c>
      <c r="AU11" s="9">
        <f t="shared" si="16"/>
        <v>0</v>
      </c>
      <c r="AV11" s="9">
        <f t="shared" si="17"/>
        <v>1</v>
      </c>
      <c r="AW11" s="9">
        <f t="shared" si="18"/>
        <v>1</v>
      </c>
      <c r="AX11" s="9">
        <f t="shared" si="19"/>
        <v>1</v>
      </c>
      <c r="AY11" s="9">
        <f t="shared" si="20"/>
        <v>0</v>
      </c>
      <c r="AZ11" s="9">
        <f t="shared" si="21"/>
        <v>1</v>
      </c>
      <c r="BA11" s="9">
        <f t="shared" si="22"/>
        <v>0</v>
      </c>
      <c r="BB11" s="9">
        <f t="shared" si="23"/>
        <v>0</v>
      </c>
      <c r="BC11" s="9">
        <f t="shared" si="24"/>
        <v>0</v>
      </c>
      <c r="BD11" s="9">
        <f t="shared" si="25"/>
        <v>1</v>
      </c>
      <c r="BE11" s="9">
        <f t="shared" si="26"/>
        <v>1</v>
      </c>
      <c r="BG11" s="9" t="e">
        <f t="shared" si="27"/>
        <v>#N/A</v>
      </c>
      <c r="BH11" s="9" t="e">
        <f t="shared" si="28"/>
        <v>#N/A</v>
      </c>
      <c r="BJ11" s="75">
        <v>-26.5</v>
      </c>
      <c r="BK11" s="77">
        <f>BK10-BK9</f>
        <v>14</v>
      </c>
      <c r="BM11" s="71" t="s">
        <v>52</v>
      </c>
      <c r="BN11" s="72">
        <v>14</v>
      </c>
      <c r="BP11" s="75">
        <v>-37</v>
      </c>
      <c r="BQ11" s="76">
        <f>BQ10-BQ9</f>
        <v>19</v>
      </c>
    </row>
    <row r="12" spans="1:69" x14ac:dyDescent="0.2">
      <c r="A12" s="17" t="s">
        <v>8</v>
      </c>
      <c r="B12" s="18">
        <f t="shared" si="0"/>
        <v>10</v>
      </c>
      <c r="C12" s="19">
        <f t="shared" si="1"/>
        <v>0</v>
      </c>
      <c r="D12" s="14" t="s">
        <v>72</v>
      </c>
      <c r="E12" s="14" t="s">
        <v>209</v>
      </c>
      <c r="F12" s="14" t="s">
        <v>191</v>
      </c>
      <c r="G12" s="14" t="s">
        <v>192</v>
      </c>
      <c r="H12" s="14" t="s">
        <v>193</v>
      </c>
      <c r="I12" s="14" t="s">
        <v>194</v>
      </c>
      <c r="J12" s="14" t="s">
        <v>64</v>
      </c>
      <c r="K12" s="14" t="s">
        <v>212</v>
      </c>
      <c r="L12" s="14" t="s">
        <v>197</v>
      </c>
      <c r="M12" s="14" t="s">
        <v>213</v>
      </c>
      <c r="N12" s="14" t="s">
        <v>220</v>
      </c>
      <c r="O12" s="14" t="s">
        <v>199</v>
      </c>
      <c r="P12" s="14" t="s">
        <v>52</v>
      </c>
      <c r="Q12" s="14" t="s">
        <v>224</v>
      </c>
      <c r="R12" s="14" t="s">
        <v>201</v>
      </c>
      <c r="S12" s="14" t="s">
        <v>161</v>
      </c>
      <c r="T12" s="14" t="s">
        <v>203</v>
      </c>
      <c r="U12" s="14" t="s">
        <v>216</v>
      </c>
      <c r="V12" s="14" t="s">
        <v>55</v>
      </c>
      <c r="W12" s="14" t="s">
        <v>206</v>
      </c>
      <c r="X12" s="14" t="s">
        <v>217</v>
      </c>
      <c r="Y12" s="14" t="s">
        <v>207</v>
      </c>
      <c r="Z12" s="14" t="s">
        <v>218</v>
      </c>
      <c r="AA12" s="14" t="s">
        <v>152</v>
      </c>
      <c r="AB12" s="14" t="s">
        <v>208</v>
      </c>
      <c r="AD12" s="60" t="s">
        <v>218</v>
      </c>
      <c r="AE12" s="60" t="s">
        <v>220</v>
      </c>
      <c r="AG12" s="9">
        <f t="shared" si="2"/>
        <v>1</v>
      </c>
      <c r="AH12" s="9">
        <f t="shared" si="3"/>
        <v>1</v>
      </c>
      <c r="AI12" s="9">
        <f t="shared" si="4"/>
        <v>0</v>
      </c>
      <c r="AJ12" s="9">
        <f t="shared" si="5"/>
        <v>1</v>
      </c>
      <c r="AK12" s="9">
        <f t="shared" si="6"/>
        <v>0</v>
      </c>
      <c r="AL12" s="9">
        <f t="shared" si="7"/>
        <v>1</v>
      </c>
      <c r="AM12" s="9">
        <f t="shared" si="8"/>
        <v>1</v>
      </c>
      <c r="AN12" s="9">
        <f t="shared" si="9"/>
        <v>0</v>
      </c>
      <c r="AO12" s="9">
        <f t="shared" si="10"/>
        <v>0</v>
      </c>
      <c r="AP12" s="9">
        <f t="shared" si="11"/>
        <v>1</v>
      </c>
      <c r="AQ12" s="9">
        <f t="shared" si="12"/>
        <v>0</v>
      </c>
      <c r="AR12" s="9">
        <f t="shared" si="13"/>
        <v>0</v>
      </c>
      <c r="AS12" s="9">
        <f t="shared" si="14"/>
        <v>0</v>
      </c>
      <c r="AT12" s="9">
        <f t="shared" si="15"/>
        <v>0</v>
      </c>
      <c r="AU12" s="9">
        <f t="shared" si="16"/>
        <v>0</v>
      </c>
      <c r="AV12" s="9">
        <f t="shared" si="17"/>
        <v>0</v>
      </c>
      <c r="AW12" s="9">
        <f t="shared" si="18"/>
        <v>0</v>
      </c>
      <c r="AX12" s="9">
        <f t="shared" si="19"/>
        <v>0</v>
      </c>
      <c r="AY12" s="9">
        <f t="shared" si="20"/>
        <v>1</v>
      </c>
      <c r="AZ12" s="9">
        <f t="shared" si="21"/>
        <v>1</v>
      </c>
      <c r="BA12" s="9">
        <f t="shared" si="22"/>
        <v>0</v>
      </c>
      <c r="BB12" s="9">
        <f t="shared" si="23"/>
        <v>0</v>
      </c>
      <c r="BC12" s="9">
        <f t="shared" si="24"/>
        <v>0</v>
      </c>
      <c r="BD12" s="9">
        <f t="shared" si="25"/>
        <v>1</v>
      </c>
      <c r="BE12" s="9">
        <f t="shared" si="26"/>
        <v>1</v>
      </c>
      <c r="BG12" s="9" t="e">
        <f t="shared" si="27"/>
        <v>#N/A</v>
      </c>
      <c r="BH12" s="9" t="e">
        <f t="shared" si="28"/>
        <v>#N/A</v>
      </c>
      <c r="BJ12" s="79" t="s">
        <v>192</v>
      </c>
      <c r="BK12" s="74">
        <v>6</v>
      </c>
      <c r="BM12" s="79" t="s">
        <v>214</v>
      </c>
      <c r="BN12" s="74">
        <v>69</v>
      </c>
      <c r="BP12" s="78" t="s">
        <v>223</v>
      </c>
      <c r="BQ12" s="72">
        <v>41</v>
      </c>
    </row>
    <row r="13" spans="1:69" x14ac:dyDescent="0.2">
      <c r="A13" s="17" t="s">
        <v>9</v>
      </c>
      <c r="B13" s="18">
        <f t="shared" si="0"/>
        <v>12</v>
      </c>
      <c r="C13" s="19">
        <f t="shared" si="1"/>
        <v>1</v>
      </c>
      <c r="D13" s="14" t="s">
        <v>72</v>
      </c>
      <c r="E13" s="14" t="s">
        <v>209</v>
      </c>
      <c r="F13" s="14" t="s">
        <v>219</v>
      </c>
      <c r="G13" s="14" t="s">
        <v>210</v>
      </c>
      <c r="H13" s="14" t="s">
        <v>193</v>
      </c>
      <c r="I13" s="14" t="s">
        <v>211</v>
      </c>
      <c r="J13" s="14" t="s">
        <v>195</v>
      </c>
      <c r="K13" s="14" t="s">
        <v>196</v>
      </c>
      <c r="L13" s="14" t="s">
        <v>197</v>
      </c>
      <c r="M13" s="14" t="s">
        <v>128</v>
      </c>
      <c r="N13" s="14" t="s">
        <v>198</v>
      </c>
      <c r="O13" s="14" t="s">
        <v>199</v>
      </c>
      <c r="P13" s="14" t="s">
        <v>52</v>
      </c>
      <c r="Q13" s="14" t="s">
        <v>200</v>
      </c>
      <c r="R13" s="14" t="s">
        <v>201</v>
      </c>
      <c r="S13" s="14" t="s">
        <v>202</v>
      </c>
      <c r="T13" s="14" t="s">
        <v>215</v>
      </c>
      <c r="U13" s="14" t="s">
        <v>204</v>
      </c>
      <c r="V13" s="14" t="s">
        <v>205</v>
      </c>
      <c r="W13" s="14" t="s">
        <v>206</v>
      </c>
      <c r="X13" s="14" t="s">
        <v>217</v>
      </c>
      <c r="Y13" s="14" t="s">
        <v>207</v>
      </c>
      <c r="Z13" s="14" t="s">
        <v>218</v>
      </c>
      <c r="AA13" s="14" t="s">
        <v>152</v>
      </c>
      <c r="AB13" s="14" t="s">
        <v>208</v>
      </c>
      <c r="AD13" s="60" t="s">
        <v>207</v>
      </c>
      <c r="AE13" s="15" t="s">
        <v>206</v>
      </c>
      <c r="AG13" s="9">
        <f t="shared" si="2"/>
        <v>1</v>
      </c>
      <c r="AH13" s="9">
        <f t="shared" si="3"/>
        <v>1</v>
      </c>
      <c r="AI13" s="9">
        <f t="shared" si="4"/>
        <v>1</v>
      </c>
      <c r="AJ13" s="9">
        <f t="shared" si="5"/>
        <v>0</v>
      </c>
      <c r="AK13" s="9">
        <f t="shared" si="6"/>
        <v>0</v>
      </c>
      <c r="AL13" s="9">
        <f t="shared" si="7"/>
        <v>0</v>
      </c>
      <c r="AM13" s="9">
        <f t="shared" si="8"/>
        <v>0</v>
      </c>
      <c r="AN13" s="9">
        <f t="shared" si="9"/>
        <v>1</v>
      </c>
      <c r="AO13" s="9">
        <f t="shared" si="10"/>
        <v>0</v>
      </c>
      <c r="AP13" s="9">
        <f t="shared" si="11"/>
        <v>0</v>
      </c>
      <c r="AQ13" s="9">
        <f t="shared" si="12"/>
        <v>1</v>
      </c>
      <c r="AR13" s="9">
        <f t="shared" si="13"/>
        <v>0</v>
      </c>
      <c r="AS13" s="9">
        <f t="shared" si="14"/>
        <v>0</v>
      </c>
      <c r="AT13" s="9">
        <f t="shared" si="15"/>
        <v>1</v>
      </c>
      <c r="AU13" s="9">
        <f t="shared" si="16"/>
        <v>0</v>
      </c>
      <c r="AV13" s="9">
        <f t="shared" si="17"/>
        <v>1</v>
      </c>
      <c r="AW13" s="9">
        <f t="shared" si="18"/>
        <v>1</v>
      </c>
      <c r="AX13" s="9">
        <f t="shared" si="19"/>
        <v>1</v>
      </c>
      <c r="AY13" s="9">
        <f t="shared" si="20"/>
        <v>0</v>
      </c>
      <c r="AZ13" s="9">
        <f t="shared" si="21"/>
        <v>1</v>
      </c>
      <c r="BA13" s="9">
        <f t="shared" si="22"/>
        <v>0</v>
      </c>
      <c r="BB13" s="9">
        <f t="shared" si="23"/>
        <v>0</v>
      </c>
      <c r="BC13" s="9">
        <f t="shared" si="24"/>
        <v>0</v>
      </c>
      <c r="BD13" s="9">
        <f t="shared" si="25"/>
        <v>1</v>
      </c>
      <c r="BE13" s="9">
        <f t="shared" si="26"/>
        <v>1</v>
      </c>
      <c r="BG13" s="9" t="e">
        <f t="shared" si="27"/>
        <v>#N/A</v>
      </c>
      <c r="BH13" s="9">
        <f t="shared" si="28"/>
        <v>1</v>
      </c>
      <c r="BJ13" s="73" t="s">
        <v>210</v>
      </c>
      <c r="BK13" s="74">
        <v>9</v>
      </c>
      <c r="BM13" s="75">
        <v>-24</v>
      </c>
      <c r="BN13" s="76">
        <f>BN12-BN11</f>
        <v>55</v>
      </c>
      <c r="BP13" s="73" t="s">
        <v>207</v>
      </c>
      <c r="BQ13" s="74">
        <v>31</v>
      </c>
    </row>
    <row r="14" spans="1:69" x14ac:dyDescent="0.2">
      <c r="A14" s="17" t="s">
        <v>26</v>
      </c>
      <c r="B14" s="18" t="s">
        <v>227</v>
      </c>
      <c r="C14" s="19">
        <f t="shared" si="1"/>
        <v>0</v>
      </c>
      <c r="D14" s="14" t="s">
        <v>23</v>
      </c>
      <c r="E14" s="14" t="s">
        <v>23</v>
      </c>
      <c r="F14" s="14" t="s">
        <v>23</v>
      </c>
      <c r="G14" s="14" t="s">
        <v>23</v>
      </c>
      <c r="H14" s="14" t="s">
        <v>23</v>
      </c>
      <c r="I14" s="14" t="s">
        <v>23</v>
      </c>
      <c r="J14" s="14" t="s">
        <v>23</v>
      </c>
      <c r="K14" s="14" t="s">
        <v>23</v>
      </c>
      <c r="L14" s="14" t="s">
        <v>23</v>
      </c>
      <c r="M14" s="14" t="s">
        <v>23</v>
      </c>
      <c r="N14" s="14" t="s">
        <v>23</v>
      </c>
      <c r="O14" s="14" t="s">
        <v>23</v>
      </c>
      <c r="P14" s="14" t="s">
        <v>23</v>
      </c>
      <c r="Q14" s="14" t="s">
        <v>23</v>
      </c>
      <c r="R14" s="14" t="s">
        <v>23</v>
      </c>
      <c r="S14" s="14" t="s">
        <v>23</v>
      </c>
      <c r="T14" s="14" t="s">
        <v>23</v>
      </c>
      <c r="U14" s="14" t="s">
        <v>23</v>
      </c>
      <c r="V14" s="14" t="s">
        <v>23</v>
      </c>
      <c r="W14" s="14" t="s">
        <v>23</v>
      </c>
      <c r="X14" s="14" t="s">
        <v>23</v>
      </c>
      <c r="Y14" s="14" t="s">
        <v>23</v>
      </c>
      <c r="Z14" s="14" t="s">
        <v>23</v>
      </c>
      <c r="AA14" s="14" t="s">
        <v>23</v>
      </c>
      <c r="AB14" s="14" t="s">
        <v>23</v>
      </c>
      <c r="AD14" s="60" t="s">
        <v>23</v>
      </c>
      <c r="AE14" s="60" t="s">
        <v>23</v>
      </c>
      <c r="AG14" s="9">
        <f t="shared" si="2"/>
        <v>0</v>
      </c>
      <c r="AH14" s="9">
        <f t="shared" si="3"/>
        <v>0</v>
      </c>
      <c r="AI14" s="9">
        <f t="shared" si="4"/>
        <v>0</v>
      </c>
      <c r="AJ14" s="9">
        <f t="shared" si="5"/>
        <v>0</v>
      </c>
      <c r="AK14" s="9">
        <f t="shared" si="6"/>
        <v>0</v>
      </c>
      <c r="AL14" s="9">
        <f t="shared" si="7"/>
        <v>0</v>
      </c>
      <c r="AM14" s="9">
        <f t="shared" si="8"/>
        <v>0</v>
      </c>
      <c r="AN14" s="9">
        <f t="shared" si="9"/>
        <v>0</v>
      </c>
      <c r="AO14" s="9">
        <f t="shared" si="10"/>
        <v>0</v>
      </c>
      <c r="AP14" s="9">
        <f t="shared" si="11"/>
        <v>0</v>
      </c>
      <c r="AQ14" s="9">
        <f t="shared" si="12"/>
        <v>0</v>
      </c>
      <c r="AR14" s="9">
        <f t="shared" si="13"/>
        <v>0</v>
      </c>
      <c r="AS14" s="9">
        <f t="shared" si="14"/>
        <v>0</v>
      </c>
      <c r="AT14" s="9">
        <f t="shared" si="15"/>
        <v>0</v>
      </c>
      <c r="AU14" s="9">
        <f t="shared" si="16"/>
        <v>0</v>
      </c>
      <c r="AV14" s="9">
        <f t="shared" si="17"/>
        <v>0</v>
      </c>
      <c r="AW14" s="9">
        <f t="shared" si="18"/>
        <v>0</v>
      </c>
      <c r="AX14" s="9">
        <f t="shared" si="19"/>
        <v>0</v>
      </c>
      <c r="AY14" s="9">
        <f t="shared" si="20"/>
        <v>0</v>
      </c>
      <c r="AZ14" s="9">
        <f t="shared" si="21"/>
        <v>0</v>
      </c>
      <c r="BA14" s="9">
        <f t="shared" si="22"/>
        <v>0</v>
      </c>
      <c r="BB14" s="9">
        <f t="shared" si="23"/>
        <v>0</v>
      </c>
      <c r="BC14" s="9">
        <f t="shared" si="24"/>
        <v>0</v>
      </c>
      <c r="BD14" s="9">
        <f t="shared" si="25"/>
        <v>0</v>
      </c>
      <c r="BE14" s="9">
        <f t="shared" si="26"/>
        <v>0</v>
      </c>
      <c r="BG14" s="9" t="e">
        <f t="shared" si="27"/>
        <v>#N/A</v>
      </c>
      <c r="BH14" s="9" t="e">
        <f t="shared" si="28"/>
        <v>#N/A</v>
      </c>
      <c r="BJ14" s="75">
        <v>-22.5</v>
      </c>
      <c r="BK14" s="76">
        <f>BK13-BK12</f>
        <v>3</v>
      </c>
      <c r="BM14" s="78" t="s">
        <v>200</v>
      </c>
      <c r="BN14" s="72">
        <v>51</v>
      </c>
      <c r="BP14" s="78" t="s">
        <v>36</v>
      </c>
      <c r="BQ14" s="72">
        <v>43</v>
      </c>
    </row>
    <row r="15" spans="1:69" x14ac:dyDescent="0.2">
      <c r="A15" s="17" t="s">
        <v>10</v>
      </c>
      <c r="B15" s="15">
        <f t="shared" si="0"/>
        <v>14</v>
      </c>
      <c r="C15" s="19">
        <f t="shared" si="1"/>
        <v>2</v>
      </c>
      <c r="D15" s="14" t="s">
        <v>189</v>
      </c>
      <c r="E15" s="14" t="s">
        <v>209</v>
      </c>
      <c r="F15" s="14" t="s">
        <v>191</v>
      </c>
      <c r="G15" s="14" t="s">
        <v>210</v>
      </c>
      <c r="H15" s="14" t="s">
        <v>168</v>
      </c>
      <c r="I15" s="14" t="s">
        <v>211</v>
      </c>
      <c r="J15" s="14" t="s">
        <v>64</v>
      </c>
      <c r="K15" s="14" t="s">
        <v>196</v>
      </c>
      <c r="L15" s="14" t="s">
        <v>197</v>
      </c>
      <c r="M15" s="14" t="s">
        <v>213</v>
      </c>
      <c r="N15" s="14" t="s">
        <v>198</v>
      </c>
      <c r="O15" s="14" t="s">
        <v>199</v>
      </c>
      <c r="P15" s="14" t="s">
        <v>214</v>
      </c>
      <c r="Q15" s="14" t="s">
        <v>200</v>
      </c>
      <c r="R15" s="14" t="s">
        <v>201</v>
      </c>
      <c r="S15" s="14" t="s">
        <v>202</v>
      </c>
      <c r="T15" s="14" t="s">
        <v>215</v>
      </c>
      <c r="U15" s="14" t="s">
        <v>204</v>
      </c>
      <c r="V15" s="14" t="s">
        <v>55</v>
      </c>
      <c r="W15" s="14" t="s">
        <v>206</v>
      </c>
      <c r="X15" s="14" t="s">
        <v>217</v>
      </c>
      <c r="Y15" s="14" t="s">
        <v>207</v>
      </c>
      <c r="Z15" s="14" t="s">
        <v>218</v>
      </c>
      <c r="AA15" s="14" t="s">
        <v>164</v>
      </c>
      <c r="AB15" s="14" t="s">
        <v>208</v>
      </c>
      <c r="AD15" s="15" t="s">
        <v>214</v>
      </c>
      <c r="AE15" s="15" t="s">
        <v>55</v>
      </c>
      <c r="AG15" s="9">
        <f t="shared" si="2"/>
        <v>0</v>
      </c>
      <c r="AH15" s="9">
        <f t="shared" si="3"/>
        <v>1</v>
      </c>
      <c r="AI15" s="9">
        <f t="shared" si="4"/>
        <v>0</v>
      </c>
      <c r="AJ15" s="9">
        <f t="shared" si="5"/>
        <v>0</v>
      </c>
      <c r="AK15" s="9">
        <f t="shared" si="6"/>
        <v>1</v>
      </c>
      <c r="AL15" s="9">
        <f t="shared" si="7"/>
        <v>0</v>
      </c>
      <c r="AM15" s="9">
        <f t="shared" si="8"/>
        <v>1</v>
      </c>
      <c r="AN15" s="9">
        <f t="shared" si="9"/>
        <v>1</v>
      </c>
      <c r="AO15" s="9">
        <f t="shared" si="10"/>
        <v>0</v>
      </c>
      <c r="AP15" s="9">
        <f t="shared" si="11"/>
        <v>1</v>
      </c>
      <c r="AQ15" s="9">
        <f t="shared" si="12"/>
        <v>1</v>
      </c>
      <c r="AR15" s="9">
        <f t="shared" si="13"/>
        <v>0</v>
      </c>
      <c r="AS15" s="9">
        <f t="shared" si="14"/>
        <v>1</v>
      </c>
      <c r="AT15" s="9">
        <f t="shared" si="15"/>
        <v>1</v>
      </c>
      <c r="AU15" s="9">
        <f t="shared" si="16"/>
        <v>0</v>
      </c>
      <c r="AV15" s="9">
        <f t="shared" si="17"/>
        <v>1</v>
      </c>
      <c r="AW15" s="9">
        <f t="shared" si="18"/>
        <v>1</v>
      </c>
      <c r="AX15" s="9">
        <f t="shared" si="19"/>
        <v>1</v>
      </c>
      <c r="AY15" s="9">
        <f t="shared" si="20"/>
        <v>1</v>
      </c>
      <c r="AZ15" s="9">
        <f t="shared" si="21"/>
        <v>1</v>
      </c>
      <c r="BA15" s="9">
        <f t="shared" si="22"/>
        <v>0</v>
      </c>
      <c r="BB15" s="9">
        <f t="shared" si="23"/>
        <v>0</v>
      </c>
      <c r="BC15" s="9">
        <f t="shared" si="24"/>
        <v>0</v>
      </c>
      <c r="BD15" s="9">
        <f t="shared" si="25"/>
        <v>0</v>
      </c>
      <c r="BE15" s="9">
        <f t="shared" si="26"/>
        <v>1</v>
      </c>
      <c r="BG15" s="9">
        <f t="shared" si="27"/>
        <v>1</v>
      </c>
      <c r="BH15" s="9">
        <f t="shared" si="28"/>
        <v>1</v>
      </c>
      <c r="BJ15" s="78" t="s">
        <v>168</v>
      </c>
      <c r="BK15" s="72">
        <v>27</v>
      </c>
      <c r="BM15" s="73" t="s">
        <v>224</v>
      </c>
      <c r="BN15" s="74">
        <v>24</v>
      </c>
      <c r="BP15" s="73" t="s">
        <v>218</v>
      </c>
      <c r="BQ15" s="74">
        <v>37</v>
      </c>
    </row>
    <row r="16" spans="1:69" x14ac:dyDescent="0.2">
      <c r="A16" s="17" t="s">
        <v>11</v>
      </c>
      <c r="B16" s="15">
        <f t="shared" si="0"/>
        <v>13</v>
      </c>
      <c r="C16" s="19">
        <f t="shared" si="1"/>
        <v>2</v>
      </c>
      <c r="D16" s="14" t="s">
        <v>72</v>
      </c>
      <c r="E16" s="14" t="s">
        <v>190</v>
      </c>
      <c r="F16" s="14" t="s">
        <v>191</v>
      </c>
      <c r="G16" s="14" t="s">
        <v>210</v>
      </c>
      <c r="H16" s="14" t="s">
        <v>193</v>
      </c>
      <c r="I16" s="14" t="s">
        <v>211</v>
      </c>
      <c r="J16" s="14" t="s">
        <v>64</v>
      </c>
      <c r="K16" s="14" t="s">
        <v>196</v>
      </c>
      <c r="L16" s="14" t="s">
        <v>197</v>
      </c>
      <c r="M16" s="14" t="s">
        <v>213</v>
      </c>
      <c r="N16" s="14" t="s">
        <v>198</v>
      </c>
      <c r="O16" s="14" t="s">
        <v>199</v>
      </c>
      <c r="P16" s="14" t="s">
        <v>214</v>
      </c>
      <c r="Q16" s="14" t="s">
        <v>200</v>
      </c>
      <c r="R16" s="14" t="s">
        <v>201</v>
      </c>
      <c r="S16" s="14" t="s">
        <v>202</v>
      </c>
      <c r="T16" s="14" t="s">
        <v>203</v>
      </c>
      <c r="U16" s="14" t="s">
        <v>204</v>
      </c>
      <c r="V16" s="14" t="s">
        <v>205</v>
      </c>
      <c r="W16" s="14" t="s">
        <v>206</v>
      </c>
      <c r="X16" s="14" t="s">
        <v>53</v>
      </c>
      <c r="Y16" s="14" t="s">
        <v>207</v>
      </c>
      <c r="Z16" s="14" t="s">
        <v>218</v>
      </c>
      <c r="AA16" s="14" t="s">
        <v>152</v>
      </c>
      <c r="AB16" s="14" t="s">
        <v>208</v>
      </c>
      <c r="AD16" s="15" t="s">
        <v>198</v>
      </c>
      <c r="AE16" s="15" t="s">
        <v>204</v>
      </c>
      <c r="AG16" s="9">
        <f t="shared" si="2"/>
        <v>1</v>
      </c>
      <c r="AH16" s="9">
        <f t="shared" si="3"/>
        <v>0</v>
      </c>
      <c r="AI16" s="9">
        <f t="shared" si="4"/>
        <v>0</v>
      </c>
      <c r="AJ16" s="9">
        <f t="shared" si="5"/>
        <v>0</v>
      </c>
      <c r="AK16" s="9">
        <f t="shared" si="6"/>
        <v>0</v>
      </c>
      <c r="AL16" s="9">
        <f t="shared" si="7"/>
        <v>0</v>
      </c>
      <c r="AM16" s="9">
        <f t="shared" si="8"/>
        <v>1</v>
      </c>
      <c r="AN16" s="9">
        <f t="shared" si="9"/>
        <v>1</v>
      </c>
      <c r="AO16" s="9">
        <f t="shared" si="10"/>
        <v>0</v>
      </c>
      <c r="AP16" s="9">
        <f t="shared" si="11"/>
        <v>1</v>
      </c>
      <c r="AQ16" s="9">
        <f t="shared" si="12"/>
        <v>1</v>
      </c>
      <c r="AR16" s="9">
        <f t="shared" si="13"/>
        <v>0</v>
      </c>
      <c r="AS16" s="9">
        <f t="shared" si="14"/>
        <v>1</v>
      </c>
      <c r="AT16" s="9">
        <f t="shared" si="15"/>
        <v>1</v>
      </c>
      <c r="AU16" s="9">
        <f t="shared" si="16"/>
        <v>0</v>
      </c>
      <c r="AV16" s="9">
        <f t="shared" si="17"/>
        <v>1</v>
      </c>
      <c r="AW16" s="9">
        <f t="shared" si="18"/>
        <v>0</v>
      </c>
      <c r="AX16" s="9">
        <f t="shared" si="19"/>
        <v>1</v>
      </c>
      <c r="AY16" s="9">
        <f t="shared" si="20"/>
        <v>0</v>
      </c>
      <c r="AZ16" s="9">
        <f t="shared" si="21"/>
        <v>1</v>
      </c>
      <c r="BA16" s="9">
        <f t="shared" si="22"/>
        <v>1</v>
      </c>
      <c r="BB16" s="9">
        <f t="shared" si="23"/>
        <v>0</v>
      </c>
      <c r="BC16" s="9">
        <f t="shared" si="24"/>
        <v>0</v>
      </c>
      <c r="BD16" s="9">
        <f t="shared" si="25"/>
        <v>1</v>
      </c>
      <c r="BE16" s="9">
        <f t="shared" si="26"/>
        <v>1</v>
      </c>
      <c r="BG16" s="9">
        <f t="shared" si="27"/>
        <v>1</v>
      </c>
      <c r="BH16" s="9">
        <f t="shared" si="28"/>
        <v>1</v>
      </c>
      <c r="BJ16" s="73" t="s">
        <v>193</v>
      </c>
      <c r="BK16" s="74">
        <v>44</v>
      </c>
      <c r="BM16" s="75">
        <v>-6</v>
      </c>
      <c r="BN16" s="76">
        <f>BN14-BN15</f>
        <v>27</v>
      </c>
      <c r="BP16" s="78" t="s">
        <v>152</v>
      </c>
      <c r="BQ16" s="72">
        <v>45</v>
      </c>
    </row>
    <row r="17" spans="1:69" x14ac:dyDescent="0.2">
      <c r="A17" s="17" t="s">
        <v>12</v>
      </c>
      <c r="B17" s="18">
        <f t="shared" si="0"/>
        <v>10</v>
      </c>
      <c r="C17" s="19">
        <f t="shared" si="1"/>
        <v>0</v>
      </c>
      <c r="D17" s="14" t="s">
        <v>189</v>
      </c>
      <c r="E17" s="14" t="s">
        <v>209</v>
      </c>
      <c r="F17" s="14" t="s">
        <v>219</v>
      </c>
      <c r="G17" s="14" t="s">
        <v>210</v>
      </c>
      <c r="H17" s="14" t="s">
        <v>193</v>
      </c>
      <c r="I17" s="14" t="s">
        <v>211</v>
      </c>
      <c r="J17" s="14" t="s">
        <v>195</v>
      </c>
      <c r="K17" s="14" t="s">
        <v>212</v>
      </c>
      <c r="L17" s="14" t="s">
        <v>197</v>
      </c>
      <c r="M17" s="14" t="s">
        <v>128</v>
      </c>
      <c r="N17" s="14" t="s">
        <v>198</v>
      </c>
      <c r="O17" s="14" t="s">
        <v>199</v>
      </c>
      <c r="P17" s="14" t="s">
        <v>214</v>
      </c>
      <c r="Q17" s="14" t="s">
        <v>200</v>
      </c>
      <c r="R17" s="14" t="s">
        <v>201</v>
      </c>
      <c r="S17" s="14" t="s">
        <v>202</v>
      </c>
      <c r="T17" s="14" t="s">
        <v>215</v>
      </c>
      <c r="U17" s="14" t="s">
        <v>216</v>
      </c>
      <c r="V17" s="14" t="s">
        <v>205</v>
      </c>
      <c r="W17" s="14" t="s">
        <v>206</v>
      </c>
      <c r="X17" s="14" t="s">
        <v>217</v>
      </c>
      <c r="Y17" s="14" t="s">
        <v>207</v>
      </c>
      <c r="Z17" s="14" t="s">
        <v>218</v>
      </c>
      <c r="AA17" s="14" t="s">
        <v>152</v>
      </c>
      <c r="AB17" s="14" t="s">
        <v>208</v>
      </c>
      <c r="AD17" s="60" t="s">
        <v>199</v>
      </c>
      <c r="AE17" s="60" t="s">
        <v>211</v>
      </c>
      <c r="AG17" s="9">
        <f t="shared" si="2"/>
        <v>0</v>
      </c>
      <c r="AH17" s="9">
        <f t="shared" si="3"/>
        <v>1</v>
      </c>
      <c r="AI17" s="9">
        <f t="shared" si="4"/>
        <v>1</v>
      </c>
      <c r="AJ17" s="9">
        <f t="shared" si="5"/>
        <v>0</v>
      </c>
      <c r="AK17" s="9">
        <f t="shared" si="6"/>
        <v>0</v>
      </c>
      <c r="AL17" s="9">
        <f t="shared" si="7"/>
        <v>0</v>
      </c>
      <c r="AM17" s="9">
        <f t="shared" si="8"/>
        <v>0</v>
      </c>
      <c r="AN17" s="9">
        <f t="shared" si="9"/>
        <v>0</v>
      </c>
      <c r="AO17" s="9">
        <f t="shared" si="10"/>
        <v>0</v>
      </c>
      <c r="AP17" s="9">
        <f t="shared" si="11"/>
        <v>0</v>
      </c>
      <c r="AQ17" s="9">
        <f t="shared" si="12"/>
        <v>1</v>
      </c>
      <c r="AR17" s="9">
        <f t="shared" si="13"/>
        <v>0</v>
      </c>
      <c r="AS17" s="9">
        <f t="shared" si="14"/>
        <v>1</v>
      </c>
      <c r="AT17" s="9">
        <f t="shared" si="15"/>
        <v>1</v>
      </c>
      <c r="AU17" s="9">
        <f t="shared" si="16"/>
        <v>0</v>
      </c>
      <c r="AV17" s="9">
        <f t="shared" si="17"/>
        <v>1</v>
      </c>
      <c r="AW17" s="9">
        <f t="shared" si="18"/>
        <v>1</v>
      </c>
      <c r="AX17" s="9">
        <f t="shared" si="19"/>
        <v>0</v>
      </c>
      <c r="AY17" s="9">
        <f t="shared" si="20"/>
        <v>0</v>
      </c>
      <c r="AZ17" s="9">
        <f t="shared" si="21"/>
        <v>1</v>
      </c>
      <c r="BA17" s="9">
        <f t="shared" si="22"/>
        <v>0</v>
      </c>
      <c r="BB17" s="9">
        <f t="shared" si="23"/>
        <v>0</v>
      </c>
      <c r="BC17" s="9">
        <f t="shared" si="24"/>
        <v>0</v>
      </c>
      <c r="BD17" s="9">
        <f t="shared" si="25"/>
        <v>1</v>
      </c>
      <c r="BE17" s="9">
        <f t="shared" si="26"/>
        <v>1</v>
      </c>
      <c r="BG17" s="9" t="e">
        <f t="shared" si="27"/>
        <v>#N/A</v>
      </c>
      <c r="BH17" s="9" t="e">
        <f t="shared" si="28"/>
        <v>#N/A</v>
      </c>
      <c r="BJ17" s="75">
        <v>-34</v>
      </c>
      <c r="BK17" s="76">
        <f>BK16-BK15</f>
        <v>17</v>
      </c>
      <c r="BM17" s="78" t="s">
        <v>225</v>
      </c>
      <c r="BN17" s="72">
        <v>3</v>
      </c>
      <c r="BP17" s="73" t="s">
        <v>164</v>
      </c>
      <c r="BQ17" s="74">
        <v>24</v>
      </c>
    </row>
    <row r="18" spans="1:69" x14ac:dyDescent="0.2">
      <c r="A18" s="17" t="s">
        <v>13</v>
      </c>
      <c r="B18" s="18">
        <f t="shared" si="0"/>
        <v>8</v>
      </c>
      <c r="C18" s="19">
        <f t="shared" si="1"/>
        <v>1</v>
      </c>
      <c r="D18" s="14" t="s">
        <v>72</v>
      </c>
      <c r="E18" s="14" t="s">
        <v>190</v>
      </c>
      <c r="F18" s="14" t="s">
        <v>191</v>
      </c>
      <c r="G18" s="14" t="s">
        <v>210</v>
      </c>
      <c r="H18" s="14" t="s">
        <v>193</v>
      </c>
      <c r="I18" s="14" t="s">
        <v>211</v>
      </c>
      <c r="J18" s="14" t="s">
        <v>195</v>
      </c>
      <c r="K18" s="14" t="s">
        <v>212</v>
      </c>
      <c r="L18" s="14" t="s">
        <v>197</v>
      </c>
      <c r="M18" s="14" t="s">
        <v>213</v>
      </c>
      <c r="N18" s="14" t="s">
        <v>198</v>
      </c>
      <c r="O18" s="14" t="s">
        <v>199</v>
      </c>
      <c r="P18" s="14" t="s">
        <v>214</v>
      </c>
      <c r="Q18" s="14" t="s">
        <v>224</v>
      </c>
      <c r="R18" s="14" t="s">
        <v>201</v>
      </c>
      <c r="S18" s="14" t="s">
        <v>202</v>
      </c>
      <c r="T18" s="14" t="s">
        <v>215</v>
      </c>
      <c r="U18" s="14" t="s">
        <v>216</v>
      </c>
      <c r="V18" s="14" t="s">
        <v>55</v>
      </c>
      <c r="W18" s="14" t="s">
        <v>167</v>
      </c>
      <c r="X18" s="14" t="s">
        <v>217</v>
      </c>
      <c r="Y18" s="14" t="s">
        <v>207</v>
      </c>
      <c r="Z18" s="14" t="s">
        <v>218</v>
      </c>
      <c r="AA18" s="14" t="s">
        <v>164</v>
      </c>
      <c r="AB18" s="14" t="s">
        <v>208</v>
      </c>
      <c r="AD18" s="60" t="s">
        <v>193</v>
      </c>
      <c r="AE18" s="15" t="s">
        <v>55</v>
      </c>
      <c r="AG18" s="9">
        <f t="shared" si="2"/>
        <v>1</v>
      </c>
      <c r="AH18" s="9">
        <f t="shared" si="3"/>
        <v>0</v>
      </c>
      <c r="AI18" s="9">
        <f t="shared" si="4"/>
        <v>0</v>
      </c>
      <c r="AJ18" s="9">
        <f t="shared" si="5"/>
        <v>0</v>
      </c>
      <c r="AK18" s="9">
        <f t="shared" si="6"/>
        <v>0</v>
      </c>
      <c r="AL18" s="9">
        <f t="shared" si="7"/>
        <v>0</v>
      </c>
      <c r="AM18" s="9">
        <f t="shared" si="8"/>
        <v>0</v>
      </c>
      <c r="AN18" s="9">
        <f t="shared" si="9"/>
        <v>0</v>
      </c>
      <c r="AO18" s="9">
        <f t="shared" si="10"/>
        <v>0</v>
      </c>
      <c r="AP18" s="9">
        <f t="shared" si="11"/>
        <v>1</v>
      </c>
      <c r="AQ18" s="9">
        <f t="shared" si="12"/>
        <v>1</v>
      </c>
      <c r="AR18" s="9">
        <f t="shared" si="13"/>
        <v>0</v>
      </c>
      <c r="AS18" s="9">
        <f t="shared" si="14"/>
        <v>1</v>
      </c>
      <c r="AT18" s="9">
        <f t="shared" si="15"/>
        <v>0</v>
      </c>
      <c r="AU18" s="9">
        <f t="shared" si="16"/>
        <v>0</v>
      </c>
      <c r="AV18" s="9">
        <f t="shared" si="17"/>
        <v>1</v>
      </c>
      <c r="AW18" s="9">
        <f t="shared" si="18"/>
        <v>1</v>
      </c>
      <c r="AX18" s="9">
        <f t="shared" si="19"/>
        <v>0</v>
      </c>
      <c r="AY18" s="9">
        <f t="shared" si="20"/>
        <v>1</v>
      </c>
      <c r="AZ18" s="9">
        <f t="shared" si="21"/>
        <v>0</v>
      </c>
      <c r="BA18" s="9">
        <f t="shared" si="22"/>
        <v>0</v>
      </c>
      <c r="BB18" s="9">
        <f t="shared" si="23"/>
        <v>0</v>
      </c>
      <c r="BC18" s="9">
        <f t="shared" si="24"/>
        <v>0</v>
      </c>
      <c r="BD18" s="9">
        <f t="shared" si="25"/>
        <v>0</v>
      </c>
      <c r="BE18" s="9">
        <f t="shared" si="26"/>
        <v>1</v>
      </c>
      <c r="BG18" s="9" t="e">
        <f t="shared" si="27"/>
        <v>#N/A</v>
      </c>
      <c r="BH18" s="9">
        <f t="shared" si="28"/>
        <v>1</v>
      </c>
      <c r="BJ18" s="78" t="s">
        <v>194</v>
      </c>
      <c r="BK18" s="72">
        <v>38</v>
      </c>
      <c r="BM18" s="73" t="s">
        <v>201</v>
      </c>
      <c r="BN18" s="74">
        <v>28</v>
      </c>
      <c r="BP18" s="75">
        <v>-13.5</v>
      </c>
      <c r="BQ18" s="76">
        <f>BQ16-BQ17</f>
        <v>21</v>
      </c>
    </row>
    <row r="19" spans="1:69" x14ac:dyDescent="0.2">
      <c r="A19" s="17" t="s">
        <v>14</v>
      </c>
      <c r="B19" s="18">
        <f t="shared" si="0"/>
        <v>13</v>
      </c>
      <c r="C19" s="19">
        <f t="shared" si="1"/>
        <v>1</v>
      </c>
      <c r="D19" s="14" t="s">
        <v>72</v>
      </c>
      <c r="E19" s="14" t="s">
        <v>209</v>
      </c>
      <c r="F19" s="14" t="s">
        <v>191</v>
      </c>
      <c r="G19" s="14" t="s">
        <v>192</v>
      </c>
      <c r="H19" s="14" t="s">
        <v>168</v>
      </c>
      <c r="I19" s="14" t="s">
        <v>211</v>
      </c>
      <c r="J19" s="14" t="s">
        <v>64</v>
      </c>
      <c r="K19" s="14" t="s">
        <v>212</v>
      </c>
      <c r="L19" s="14" t="s">
        <v>197</v>
      </c>
      <c r="M19" s="14" t="s">
        <v>213</v>
      </c>
      <c r="N19" s="14" t="s">
        <v>220</v>
      </c>
      <c r="O19" s="14" t="s">
        <v>199</v>
      </c>
      <c r="P19" s="14" t="s">
        <v>214</v>
      </c>
      <c r="Q19" s="14" t="s">
        <v>200</v>
      </c>
      <c r="R19" s="14" t="s">
        <v>201</v>
      </c>
      <c r="S19" s="14" t="s">
        <v>202</v>
      </c>
      <c r="T19" s="14" t="s">
        <v>215</v>
      </c>
      <c r="U19" s="14" t="s">
        <v>204</v>
      </c>
      <c r="V19" s="14" t="s">
        <v>55</v>
      </c>
      <c r="W19" s="14" t="s">
        <v>167</v>
      </c>
      <c r="X19" s="14" t="s">
        <v>217</v>
      </c>
      <c r="Y19" s="14" t="s">
        <v>207</v>
      </c>
      <c r="Z19" s="14" t="s">
        <v>218</v>
      </c>
      <c r="AA19" s="14" t="s">
        <v>164</v>
      </c>
      <c r="AB19" s="14" t="s">
        <v>208</v>
      </c>
      <c r="AD19" s="60" t="s">
        <v>217</v>
      </c>
      <c r="AE19" s="15" t="s">
        <v>213</v>
      </c>
      <c r="AG19" s="9">
        <f t="shared" si="2"/>
        <v>1</v>
      </c>
      <c r="AH19" s="9">
        <f t="shared" si="3"/>
        <v>1</v>
      </c>
      <c r="AI19" s="9">
        <f t="shared" si="4"/>
        <v>0</v>
      </c>
      <c r="AJ19" s="9">
        <f t="shared" si="5"/>
        <v>1</v>
      </c>
      <c r="AK19" s="9">
        <f t="shared" si="6"/>
        <v>1</v>
      </c>
      <c r="AL19" s="9">
        <f t="shared" si="7"/>
        <v>0</v>
      </c>
      <c r="AM19" s="9">
        <f t="shared" si="8"/>
        <v>1</v>
      </c>
      <c r="AN19" s="9">
        <f t="shared" si="9"/>
        <v>0</v>
      </c>
      <c r="AO19" s="9">
        <f t="shared" si="10"/>
        <v>0</v>
      </c>
      <c r="AP19" s="9">
        <f t="shared" si="11"/>
        <v>1</v>
      </c>
      <c r="AQ19" s="9">
        <f t="shared" si="12"/>
        <v>0</v>
      </c>
      <c r="AR19" s="9">
        <f t="shared" si="13"/>
        <v>0</v>
      </c>
      <c r="AS19" s="9">
        <f t="shared" si="14"/>
        <v>1</v>
      </c>
      <c r="AT19" s="9">
        <f t="shared" si="15"/>
        <v>1</v>
      </c>
      <c r="AU19" s="9">
        <f t="shared" si="16"/>
        <v>0</v>
      </c>
      <c r="AV19" s="9">
        <f t="shared" si="17"/>
        <v>1</v>
      </c>
      <c r="AW19" s="9">
        <f t="shared" si="18"/>
        <v>1</v>
      </c>
      <c r="AX19" s="9">
        <f t="shared" si="19"/>
        <v>1</v>
      </c>
      <c r="AY19" s="9">
        <f t="shared" si="20"/>
        <v>1</v>
      </c>
      <c r="AZ19" s="9">
        <f t="shared" si="21"/>
        <v>0</v>
      </c>
      <c r="BA19" s="9">
        <f t="shared" si="22"/>
        <v>0</v>
      </c>
      <c r="BB19" s="9">
        <f t="shared" si="23"/>
        <v>0</v>
      </c>
      <c r="BC19" s="9">
        <f t="shared" si="24"/>
        <v>0</v>
      </c>
      <c r="BD19" s="9">
        <f t="shared" si="25"/>
        <v>0</v>
      </c>
      <c r="BE19" s="9">
        <f t="shared" si="26"/>
        <v>1</v>
      </c>
      <c r="BG19" s="9" t="e">
        <f t="shared" si="27"/>
        <v>#N/A</v>
      </c>
      <c r="BH19" s="9">
        <f t="shared" si="28"/>
        <v>1</v>
      </c>
      <c r="BJ19" s="73" t="s">
        <v>211</v>
      </c>
      <c r="BK19" s="74">
        <v>52</v>
      </c>
      <c r="BM19" s="75">
        <v>-35</v>
      </c>
      <c r="BN19" s="76">
        <f>BN18-BN17</f>
        <v>25</v>
      </c>
      <c r="BP19" s="71" t="s">
        <v>222</v>
      </c>
      <c r="BQ19" s="72">
        <v>13</v>
      </c>
    </row>
    <row r="20" spans="1:69" x14ac:dyDescent="0.2">
      <c r="A20" s="17" t="s">
        <v>22</v>
      </c>
      <c r="B20" s="18">
        <f t="shared" si="0"/>
        <v>12</v>
      </c>
      <c r="C20" s="19">
        <f t="shared" si="1"/>
        <v>1</v>
      </c>
      <c r="D20" s="14" t="s">
        <v>189</v>
      </c>
      <c r="E20" s="14" t="s">
        <v>209</v>
      </c>
      <c r="F20" s="14" t="s">
        <v>191</v>
      </c>
      <c r="G20" s="14" t="s">
        <v>210</v>
      </c>
      <c r="H20" s="14" t="s">
        <v>168</v>
      </c>
      <c r="I20" s="14" t="s">
        <v>211</v>
      </c>
      <c r="J20" s="14" t="s">
        <v>64</v>
      </c>
      <c r="K20" s="14" t="s">
        <v>212</v>
      </c>
      <c r="L20" s="14" t="s">
        <v>197</v>
      </c>
      <c r="M20" s="14" t="s">
        <v>213</v>
      </c>
      <c r="N20" s="14" t="s">
        <v>198</v>
      </c>
      <c r="O20" s="14" t="s">
        <v>199</v>
      </c>
      <c r="P20" s="14" t="s">
        <v>214</v>
      </c>
      <c r="Q20" s="14" t="s">
        <v>200</v>
      </c>
      <c r="R20" s="14" t="s">
        <v>225</v>
      </c>
      <c r="S20" s="14" t="s">
        <v>161</v>
      </c>
      <c r="T20" s="14" t="s">
        <v>215</v>
      </c>
      <c r="U20" s="14" t="s">
        <v>216</v>
      </c>
      <c r="V20" s="14" t="s">
        <v>205</v>
      </c>
      <c r="W20" s="14" t="s">
        <v>206</v>
      </c>
      <c r="X20" s="14" t="s">
        <v>217</v>
      </c>
      <c r="Y20" s="14" t="s">
        <v>207</v>
      </c>
      <c r="Z20" s="14" t="s">
        <v>218</v>
      </c>
      <c r="AA20" s="14" t="s">
        <v>152</v>
      </c>
      <c r="AB20" s="14" t="s">
        <v>208</v>
      </c>
      <c r="AD20" s="15" t="s">
        <v>198</v>
      </c>
      <c r="AE20" s="60" t="s">
        <v>218</v>
      </c>
      <c r="AG20" s="9">
        <f t="shared" si="2"/>
        <v>0</v>
      </c>
      <c r="AH20" s="9">
        <f t="shared" si="3"/>
        <v>1</v>
      </c>
      <c r="AI20" s="9">
        <f t="shared" si="4"/>
        <v>0</v>
      </c>
      <c r="AJ20" s="9">
        <f t="shared" si="5"/>
        <v>0</v>
      </c>
      <c r="AK20" s="9">
        <f t="shared" si="6"/>
        <v>1</v>
      </c>
      <c r="AL20" s="9">
        <f t="shared" si="7"/>
        <v>0</v>
      </c>
      <c r="AM20" s="9">
        <f t="shared" si="8"/>
        <v>1</v>
      </c>
      <c r="AN20" s="9">
        <f t="shared" si="9"/>
        <v>0</v>
      </c>
      <c r="AO20" s="9">
        <f t="shared" si="10"/>
        <v>0</v>
      </c>
      <c r="AP20" s="9">
        <f t="shared" si="11"/>
        <v>1</v>
      </c>
      <c r="AQ20" s="9">
        <f t="shared" si="12"/>
        <v>1</v>
      </c>
      <c r="AR20" s="9">
        <f t="shared" si="13"/>
        <v>0</v>
      </c>
      <c r="AS20" s="9">
        <f t="shared" si="14"/>
        <v>1</v>
      </c>
      <c r="AT20" s="9">
        <f t="shared" si="15"/>
        <v>1</v>
      </c>
      <c r="AU20" s="9">
        <f t="shared" si="16"/>
        <v>1</v>
      </c>
      <c r="AV20" s="9">
        <f t="shared" si="17"/>
        <v>0</v>
      </c>
      <c r="AW20" s="9">
        <f t="shared" si="18"/>
        <v>1</v>
      </c>
      <c r="AX20" s="9">
        <f t="shared" si="19"/>
        <v>0</v>
      </c>
      <c r="AY20" s="9">
        <f t="shared" si="20"/>
        <v>0</v>
      </c>
      <c r="AZ20" s="9">
        <f t="shared" si="21"/>
        <v>1</v>
      </c>
      <c r="BA20" s="9">
        <f t="shared" si="22"/>
        <v>0</v>
      </c>
      <c r="BB20" s="9">
        <f t="shared" si="23"/>
        <v>0</v>
      </c>
      <c r="BC20" s="9">
        <f t="shared" si="24"/>
        <v>0</v>
      </c>
      <c r="BD20" s="9">
        <f t="shared" si="25"/>
        <v>1</v>
      </c>
      <c r="BE20" s="9">
        <f t="shared" si="26"/>
        <v>1</v>
      </c>
      <c r="BG20" s="9">
        <f t="shared" si="27"/>
        <v>1</v>
      </c>
      <c r="BH20" s="9" t="e">
        <f t="shared" si="28"/>
        <v>#N/A</v>
      </c>
      <c r="BJ20" s="75">
        <v>-30.5</v>
      </c>
      <c r="BK20" s="76">
        <f>BK19-BK18</f>
        <v>14</v>
      </c>
      <c r="BM20" s="71" t="s">
        <v>161</v>
      </c>
      <c r="BN20" s="72">
        <v>17</v>
      </c>
      <c r="BP20" s="79" t="s">
        <v>208</v>
      </c>
      <c r="BQ20" s="74">
        <v>77</v>
      </c>
    </row>
    <row r="21" spans="1:69" x14ac:dyDescent="0.2">
      <c r="A21" s="17" t="s">
        <v>27</v>
      </c>
      <c r="B21" s="18">
        <f t="shared" si="0"/>
        <v>15</v>
      </c>
      <c r="C21" s="19">
        <f t="shared" si="1"/>
        <v>1</v>
      </c>
      <c r="D21" s="14" t="s">
        <v>72</v>
      </c>
      <c r="E21" s="14" t="s">
        <v>190</v>
      </c>
      <c r="F21" s="14" t="s">
        <v>191</v>
      </c>
      <c r="G21" s="14" t="s">
        <v>210</v>
      </c>
      <c r="H21" s="14" t="s">
        <v>168</v>
      </c>
      <c r="I21" s="14" t="s">
        <v>211</v>
      </c>
      <c r="J21" s="14" t="s">
        <v>64</v>
      </c>
      <c r="K21" s="14" t="s">
        <v>196</v>
      </c>
      <c r="L21" s="14" t="s">
        <v>197</v>
      </c>
      <c r="M21" s="14" t="s">
        <v>213</v>
      </c>
      <c r="N21" s="14" t="s">
        <v>198</v>
      </c>
      <c r="O21" s="14" t="s">
        <v>199</v>
      </c>
      <c r="P21" s="14" t="s">
        <v>214</v>
      </c>
      <c r="Q21" s="14" t="s">
        <v>200</v>
      </c>
      <c r="R21" s="14" t="s">
        <v>201</v>
      </c>
      <c r="S21" s="14" t="s">
        <v>202</v>
      </c>
      <c r="T21" s="14" t="s">
        <v>215</v>
      </c>
      <c r="U21" s="14" t="s">
        <v>204</v>
      </c>
      <c r="V21" s="14" t="s">
        <v>55</v>
      </c>
      <c r="W21" s="14" t="s">
        <v>206</v>
      </c>
      <c r="X21" s="14" t="s">
        <v>217</v>
      </c>
      <c r="Y21" s="14" t="s">
        <v>207</v>
      </c>
      <c r="Z21" s="14" t="s">
        <v>218</v>
      </c>
      <c r="AA21" s="14" t="s">
        <v>152</v>
      </c>
      <c r="AB21" s="14" t="s">
        <v>208</v>
      </c>
      <c r="AD21" s="60" t="s">
        <v>218</v>
      </c>
      <c r="AE21" s="15" t="s">
        <v>204</v>
      </c>
      <c r="AG21" s="9">
        <f t="shared" si="2"/>
        <v>1</v>
      </c>
      <c r="AH21" s="9">
        <f t="shared" si="3"/>
        <v>0</v>
      </c>
      <c r="AI21" s="9">
        <f t="shared" si="4"/>
        <v>0</v>
      </c>
      <c r="AJ21" s="9">
        <f t="shared" si="5"/>
        <v>0</v>
      </c>
      <c r="AK21" s="9">
        <f t="shared" si="6"/>
        <v>1</v>
      </c>
      <c r="AL21" s="9">
        <f t="shared" si="7"/>
        <v>0</v>
      </c>
      <c r="AM21" s="9">
        <f t="shared" si="8"/>
        <v>1</v>
      </c>
      <c r="AN21" s="9">
        <f t="shared" si="9"/>
        <v>1</v>
      </c>
      <c r="AO21" s="9">
        <f t="shared" si="10"/>
        <v>0</v>
      </c>
      <c r="AP21" s="9">
        <f t="shared" si="11"/>
        <v>1</v>
      </c>
      <c r="AQ21" s="9">
        <f t="shared" si="12"/>
        <v>1</v>
      </c>
      <c r="AR21" s="9">
        <f t="shared" si="13"/>
        <v>0</v>
      </c>
      <c r="AS21" s="9">
        <f t="shared" si="14"/>
        <v>1</v>
      </c>
      <c r="AT21" s="9">
        <f t="shared" si="15"/>
        <v>1</v>
      </c>
      <c r="AU21" s="9">
        <f t="shared" si="16"/>
        <v>0</v>
      </c>
      <c r="AV21" s="9">
        <f t="shared" si="17"/>
        <v>1</v>
      </c>
      <c r="AW21" s="9">
        <f t="shared" si="18"/>
        <v>1</v>
      </c>
      <c r="AX21" s="9">
        <f t="shared" si="19"/>
        <v>1</v>
      </c>
      <c r="AY21" s="9">
        <f t="shared" si="20"/>
        <v>1</v>
      </c>
      <c r="AZ21" s="9">
        <f t="shared" si="21"/>
        <v>1</v>
      </c>
      <c r="BA21" s="9">
        <f t="shared" si="22"/>
        <v>0</v>
      </c>
      <c r="BB21" s="9">
        <f t="shared" si="23"/>
        <v>0</v>
      </c>
      <c r="BC21" s="9">
        <f t="shared" si="24"/>
        <v>0</v>
      </c>
      <c r="BD21" s="9">
        <f t="shared" si="25"/>
        <v>1</v>
      </c>
      <c r="BE21" s="9">
        <f t="shared" si="26"/>
        <v>1</v>
      </c>
      <c r="BG21" s="9" t="e">
        <f t="shared" si="27"/>
        <v>#N/A</v>
      </c>
      <c r="BH21" s="9">
        <f t="shared" si="28"/>
        <v>1</v>
      </c>
      <c r="BJ21" s="78" t="s">
        <v>64</v>
      </c>
      <c r="BK21" s="72">
        <v>19</v>
      </c>
      <c r="BM21" s="79" t="s">
        <v>202</v>
      </c>
      <c r="BN21" s="74">
        <v>31</v>
      </c>
      <c r="BP21" s="75">
        <v>-34.5</v>
      </c>
      <c r="BQ21" s="76">
        <f>BQ20-BQ19</f>
        <v>64</v>
      </c>
    </row>
    <row r="22" spans="1:69" x14ac:dyDescent="0.2">
      <c r="A22" s="17" t="s">
        <v>15</v>
      </c>
      <c r="B22" s="18">
        <f t="shared" si="0"/>
        <v>8</v>
      </c>
      <c r="C22" s="19">
        <f t="shared" si="1"/>
        <v>0</v>
      </c>
      <c r="D22" s="14" t="s">
        <v>189</v>
      </c>
      <c r="E22" s="14" t="s">
        <v>209</v>
      </c>
      <c r="F22" s="14" t="s">
        <v>191</v>
      </c>
      <c r="G22" s="14" t="s">
        <v>210</v>
      </c>
      <c r="H22" s="14" t="s">
        <v>193</v>
      </c>
      <c r="I22" s="14" t="s">
        <v>211</v>
      </c>
      <c r="J22" s="14" t="s">
        <v>195</v>
      </c>
      <c r="K22" s="14" t="s">
        <v>212</v>
      </c>
      <c r="L22" s="14" t="s">
        <v>197</v>
      </c>
      <c r="M22" s="14" t="s">
        <v>213</v>
      </c>
      <c r="N22" s="14" t="s">
        <v>220</v>
      </c>
      <c r="O22" s="14" t="s">
        <v>199</v>
      </c>
      <c r="P22" s="14" t="s">
        <v>214</v>
      </c>
      <c r="Q22" s="14" t="s">
        <v>200</v>
      </c>
      <c r="R22" s="14" t="s">
        <v>201</v>
      </c>
      <c r="S22" s="14" t="s">
        <v>202</v>
      </c>
      <c r="T22" s="14" t="s">
        <v>215</v>
      </c>
      <c r="U22" s="14" t="s">
        <v>216</v>
      </c>
      <c r="V22" s="14" t="s">
        <v>205</v>
      </c>
      <c r="W22" s="14" t="s">
        <v>206</v>
      </c>
      <c r="X22" s="14" t="s">
        <v>217</v>
      </c>
      <c r="Y22" s="14" t="s">
        <v>207</v>
      </c>
      <c r="Z22" s="14" t="s">
        <v>218</v>
      </c>
      <c r="AA22" s="14" t="s">
        <v>164</v>
      </c>
      <c r="AB22" s="14" t="s">
        <v>208</v>
      </c>
      <c r="AD22" s="60" t="s">
        <v>217</v>
      </c>
      <c r="AE22" s="60" t="s">
        <v>218</v>
      </c>
      <c r="AG22" s="9">
        <f t="shared" si="2"/>
        <v>0</v>
      </c>
      <c r="AH22" s="9">
        <f t="shared" si="3"/>
        <v>1</v>
      </c>
      <c r="AI22" s="9">
        <f t="shared" si="4"/>
        <v>0</v>
      </c>
      <c r="AJ22" s="9">
        <f t="shared" si="5"/>
        <v>0</v>
      </c>
      <c r="AK22" s="9">
        <f t="shared" si="6"/>
        <v>0</v>
      </c>
      <c r="AL22" s="9">
        <f t="shared" si="7"/>
        <v>0</v>
      </c>
      <c r="AM22" s="9">
        <f t="shared" si="8"/>
        <v>0</v>
      </c>
      <c r="AN22" s="9">
        <f t="shared" si="9"/>
        <v>0</v>
      </c>
      <c r="AO22" s="9">
        <f t="shared" si="10"/>
        <v>0</v>
      </c>
      <c r="AP22" s="9">
        <f t="shared" si="11"/>
        <v>1</v>
      </c>
      <c r="AQ22" s="9">
        <f t="shared" si="12"/>
        <v>0</v>
      </c>
      <c r="AR22" s="9">
        <f t="shared" si="13"/>
        <v>0</v>
      </c>
      <c r="AS22" s="9">
        <f t="shared" si="14"/>
        <v>1</v>
      </c>
      <c r="AT22" s="9">
        <f t="shared" si="15"/>
        <v>1</v>
      </c>
      <c r="AU22" s="9">
        <f t="shared" si="16"/>
        <v>0</v>
      </c>
      <c r="AV22" s="9">
        <f t="shared" si="17"/>
        <v>1</v>
      </c>
      <c r="AW22" s="9">
        <f t="shared" si="18"/>
        <v>1</v>
      </c>
      <c r="AX22" s="9">
        <f t="shared" si="19"/>
        <v>0</v>
      </c>
      <c r="AY22" s="9">
        <f t="shared" si="20"/>
        <v>0</v>
      </c>
      <c r="AZ22" s="9">
        <f t="shared" si="21"/>
        <v>1</v>
      </c>
      <c r="BA22" s="9">
        <f t="shared" si="22"/>
        <v>0</v>
      </c>
      <c r="BB22" s="9">
        <f t="shared" si="23"/>
        <v>0</v>
      </c>
      <c r="BC22" s="9">
        <f t="shared" si="24"/>
        <v>0</v>
      </c>
      <c r="BD22" s="9">
        <f t="shared" si="25"/>
        <v>0</v>
      </c>
      <c r="BE22" s="9">
        <f t="shared" si="26"/>
        <v>1</v>
      </c>
      <c r="BG22" s="9" t="e">
        <f t="shared" si="27"/>
        <v>#N/A</v>
      </c>
      <c r="BH22" s="9" t="e">
        <f t="shared" si="28"/>
        <v>#N/A</v>
      </c>
      <c r="BJ22" s="73" t="s">
        <v>195</v>
      </c>
      <c r="BK22" s="74">
        <v>10</v>
      </c>
      <c r="BM22" s="75">
        <v>-5.5</v>
      </c>
      <c r="BN22" s="76">
        <f>BN21-BN20</f>
        <v>14</v>
      </c>
    </row>
    <row r="23" spans="1:69" x14ac:dyDescent="0.2">
      <c r="A23" s="17" t="s">
        <v>16</v>
      </c>
      <c r="B23" s="18">
        <f t="shared" si="0"/>
        <v>9</v>
      </c>
      <c r="C23" s="19">
        <f t="shared" si="1"/>
        <v>1</v>
      </c>
      <c r="D23" s="14" t="s">
        <v>189</v>
      </c>
      <c r="E23" s="14" t="s">
        <v>209</v>
      </c>
      <c r="F23" s="14" t="s">
        <v>191</v>
      </c>
      <c r="G23" s="14" t="s">
        <v>210</v>
      </c>
      <c r="H23" s="14" t="s">
        <v>193</v>
      </c>
      <c r="I23" s="14" t="s">
        <v>211</v>
      </c>
      <c r="J23" s="14" t="s">
        <v>195</v>
      </c>
      <c r="K23" s="14" t="s">
        <v>212</v>
      </c>
      <c r="L23" s="14" t="s">
        <v>197</v>
      </c>
      <c r="M23" s="14" t="s">
        <v>128</v>
      </c>
      <c r="N23" s="14" t="s">
        <v>198</v>
      </c>
      <c r="O23" s="14" t="s">
        <v>199</v>
      </c>
      <c r="P23" s="14" t="s">
        <v>214</v>
      </c>
      <c r="Q23" s="14" t="s">
        <v>200</v>
      </c>
      <c r="R23" s="14" t="s">
        <v>201</v>
      </c>
      <c r="S23" s="14" t="s">
        <v>202</v>
      </c>
      <c r="T23" s="14" t="s">
        <v>215</v>
      </c>
      <c r="U23" s="14" t="s">
        <v>216</v>
      </c>
      <c r="V23" s="14" t="s">
        <v>205</v>
      </c>
      <c r="W23" s="14" t="s">
        <v>206</v>
      </c>
      <c r="X23" s="14" t="s">
        <v>217</v>
      </c>
      <c r="Y23" s="14" t="s">
        <v>207</v>
      </c>
      <c r="Z23" s="14" t="s">
        <v>218</v>
      </c>
      <c r="AA23" s="14" t="s">
        <v>152</v>
      </c>
      <c r="AB23" s="14" t="s">
        <v>208</v>
      </c>
      <c r="AD23" s="60" t="s">
        <v>218</v>
      </c>
      <c r="AE23" s="15" t="s">
        <v>202</v>
      </c>
      <c r="AG23" s="9">
        <f t="shared" si="2"/>
        <v>0</v>
      </c>
      <c r="AH23" s="9">
        <f t="shared" si="3"/>
        <v>1</v>
      </c>
      <c r="AI23" s="9">
        <f t="shared" si="4"/>
        <v>0</v>
      </c>
      <c r="AJ23" s="9">
        <f t="shared" si="5"/>
        <v>0</v>
      </c>
      <c r="AK23" s="9">
        <f t="shared" si="6"/>
        <v>0</v>
      </c>
      <c r="AL23" s="9">
        <f t="shared" si="7"/>
        <v>0</v>
      </c>
      <c r="AM23" s="9">
        <f t="shared" si="8"/>
        <v>0</v>
      </c>
      <c r="AN23" s="9">
        <f t="shared" si="9"/>
        <v>0</v>
      </c>
      <c r="AO23" s="9">
        <f t="shared" si="10"/>
        <v>0</v>
      </c>
      <c r="AP23" s="9">
        <f t="shared" si="11"/>
        <v>0</v>
      </c>
      <c r="AQ23" s="9">
        <f t="shared" si="12"/>
        <v>1</v>
      </c>
      <c r="AR23" s="9">
        <f t="shared" si="13"/>
        <v>0</v>
      </c>
      <c r="AS23" s="9">
        <f t="shared" si="14"/>
        <v>1</v>
      </c>
      <c r="AT23" s="9">
        <f t="shared" si="15"/>
        <v>1</v>
      </c>
      <c r="AU23" s="9">
        <f t="shared" si="16"/>
        <v>0</v>
      </c>
      <c r="AV23" s="9">
        <f t="shared" si="17"/>
        <v>1</v>
      </c>
      <c r="AW23" s="9">
        <f t="shared" si="18"/>
        <v>1</v>
      </c>
      <c r="AX23" s="9">
        <f t="shared" si="19"/>
        <v>0</v>
      </c>
      <c r="AY23" s="9">
        <f t="shared" si="20"/>
        <v>0</v>
      </c>
      <c r="AZ23" s="9">
        <f t="shared" si="21"/>
        <v>1</v>
      </c>
      <c r="BA23" s="9">
        <f t="shared" si="22"/>
        <v>0</v>
      </c>
      <c r="BB23" s="9">
        <f t="shared" si="23"/>
        <v>0</v>
      </c>
      <c r="BC23" s="9">
        <f t="shared" si="24"/>
        <v>0</v>
      </c>
      <c r="BD23" s="9">
        <f t="shared" si="25"/>
        <v>1</v>
      </c>
      <c r="BE23" s="9">
        <f t="shared" si="26"/>
        <v>1</v>
      </c>
      <c r="BG23" s="9" t="e">
        <f t="shared" si="27"/>
        <v>#N/A</v>
      </c>
      <c r="BH23" s="9">
        <f t="shared" si="28"/>
        <v>1</v>
      </c>
      <c r="BJ23" s="78" t="s">
        <v>196</v>
      </c>
      <c r="BK23" s="72">
        <v>28</v>
      </c>
      <c r="BM23" s="71" t="s">
        <v>203</v>
      </c>
      <c r="BN23" s="72">
        <v>20</v>
      </c>
    </row>
    <row r="24" spans="1:69" x14ac:dyDescent="0.2">
      <c r="A24" s="17" t="s">
        <v>17</v>
      </c>
      <c r="B24" s="18">
        <f t="shared" si="0"/>
        <v>10</v>
      </c>
      <c r="C24" s="19">
        <f t="shared" si="1"/>
        <v>1</v>
      </c>
      <c r="D24" s="14" t="s">
        <v>23</v>
      </c>
      <c r="E24" s="14" t="s">
        <v>209</v>
      </c>
      <c r="F24" s="14" t="s">
        <v>191</v>
      </c>
      <c r="G24" s="14" t="s">
        <v>210</v>
      </c>
      <c r="H24" s="14" t="s">
        <v>193</v>
      </c>
      <c r="I24" s="14" t="s">
        <v>211</v>
      </c>
      <c r="J24" s="14" t="s">
        <v>64</v>
      </c>
      <c r="K24" s="14" t="s">
        <v>212</v>
      </c>
      <c r="L24" s="14" t="s">
        <v>197</v>
      </c>
      <c r="M24" s="14" t="s">
        <v>213</v>
      </c>
      <c r="N24" s="14" t="s">
        <v>198</v>
      </c>
      <c r="O24" s="14" t="s">
        <v>199</v>
      </c>
      <c r="P24" s="14" t="s">
        <v>214</v>
      </c>
      <c r="Q24" s="14" t="s">
        <v>200</v>
      </c>
      <c r="R24" s="14" t="s">
        <v>201</v>
      </c>
      <c r="S24" s="14" t="s">
        <v>202</v>
      </c>
      <c r="T24" s="14" t="s">
        <v>215</v>
      </c>
      <c r="U24" s="14" t="s">
        <v>216</v>
      </c>
      <c r="V24" s="14" t="s">
        <v>205</v>
      </c>
      <c r="W24" s="14" t="s">
        <v>167</v>
      </c>
      <c r="X24" s="14" t="s">
        <v>217</v>
      </c>
      <c r="Y24" s="14" t="s">
        <v>207</v>
      </c>
      <c r="Z24" s="14" t="s">
        <v>218</v>
      </c>
      <c r="AA24" s="14" t="s">
        <v>152</v>
      </c>
      <c r="AB24" s="14" t="s">
        <v>208</v>
      </c>
      <c r="AD24" s="60" t="s">
        <v>207</v>
      </c>
      <c r="AE24" s="15" t="s">
        <v>64</v>
      </c>
      <c r="AG24" s="9">
        <f t="shared" si="2"/>
        <v>0</v>
      </c>
      <c r="AH24" s="9">
        <f t="shared" si="3"/>
        <v>1</v>
      </c>
      <c r="AI24" s="9">
        <f t="shared" si="4"/>
        <v>0</v>
      </c>
      <c r="AJ24" s="9">
        <f t="shared" si="5"/>
        <v>0</v>
      </c>
      <c r="AK24" s="9">
        <f t="shared" si="6"/>
        <v>0</v>
      </c>
      <c r="AL24" s="9">
        <f t="shared" si="7"/>
        <v>0</v>
      </c>
      <c r="AM24" s="9">
        <f t="shared" si="8"/>
        <v>1</v>
      </c>
      <c r="AN24" s="9">
        <f t="shared" si="9"/>
        <v>0</v>
      </c>
      <c r="AO24" s="9">
        <f t="shared" si="10"/>
        <v>0</v>
      </c>
      <c r="AP24" s="9">
        <f t="shared" si="11"/>
        <v>1</v>
      </c>
      <c r="AQ24" s="9">
        <f t="shared" si="12"/>
        <v>1</v>
      </c>
      <c r="AR24" s="9">
        <f t="shared" si="13"/>
        <v>0</v>
      </c>
      <c r="AS24" s="9">
        <f t="shared" si="14"/>
        <v>1</v>
      </c>
      <c r="AT24" s="9">
        <f t="shared" si="15"/>
        <v>1</v>
      </c>
      <c r="AU24" s="9">
        <f t="shared" si="16"/>
        <v>0</v>
      </c>
      <c r="AV24" s="9">
        <f t="shared" si="17"/>
        <v>1</v>
      </c>
      <c r="AW24" s="9">
        <f t="shared" si="18"/>
        <v>1</v>
      </c>
      <c r="AX24" s="9">
        <f t="shared" si="19"/>
        <v>0</v>
      </c>
      <c r="AY24" s="9">
        <f t="shared" si="20"/>
        <v>0</v>
      </c>
      <c r="AZ24" s="9">
        <f t="shared" si="21"/>
        <v>0</v>
      </c>
      <c r="BA24" s="9">
        <f t="shared" si="22"/>
        <v>0</v>
      </c>
      <c r="BB24" s="9">
        <f t="shared" si="23"/>
        <v>0</v>
      </c>
      <c r="BC24" s="9">
        <f t="shared" si="24"/>
        <v>0</v>
      </c>
      <c r="BD24" s="9">
        <f t="shared" si="25"/>
        <v>1</v>
      </c>
      <c r="BE24" s="9">
        <f t="shared" si="26"/>
        <v>1</v>
      </c>
      <c r="BG24" s="9" t="e">
        <f t="shared" si="27"/>
        <v>#N/A</v>
      </c>
      <c r="BH24" s="9">
        <f t="shared" si="28"/>
        <v>1</v>
      </c>
      <c r="BJ24" s="73" t="s">
        <v>212</v>
      </c>
      <c r="BK24" s="74">
        <v>61</v>
      </c>
      <c r="BM24" s="79" t="s">
        <v>215</v>
      </c>
      <c r="BN24" s="74">
        <v>52</v>
      </c>
    </row>
    <row r="25" spans="1:69" x14ac:dyDescent="0.2">
      <c r="A25" s="17" t="s">
        <v>18</v>
      </c>
      <c r="B25" s="18">
        <f t="shared" si="0"/>
        <v>13</v>
      </c>
      <c r="C25" s="19">
        <f t="shared" si="1"/>
        <v>0</v>
      </c>
      <c r="D25" s="14" t="s">
        <v>189</v>
      </c>
      <c r="E25" s="14" t="s">
        <v>209</v>
      </c>
      <c r="F25" s="14" t="s">
        <v>191</v>
      </c>
      <c r="G25" s="14" t="s">
        <v>210</v>
      </c>
      <c r="H25" s="14" t="s">
        <v>193</v>
      </c>
      <c r="I25" s="14" t="s">
        <v>211</v>
      </c>
      <c r="J25" s="14" t="s">
        <v>64</v>
      </c>
      <c r="K25" s="14" t="s">
        <v>212</v>
      </c>
      <c r="L25" s="14" t="s">
        <v>197</v>
      </c>
      <c r="M25" s="14" t="s">
        <v>213</v>
      </c>
      <c r="N25" s="14" t="s">
        <v>220</v>
      </c>
      <c r="O25" s="14" t="s">
        <v>199</v>
      </c>
      <c r="P25" s="14" t="s">
        <v>52</v>
      </c>
      <c r="Q25" s="14" t="s">
        <v>200</v>
      </c>
      <c r="R25" s="14" t="s">
        <v>201</v>
      </c>
      <c r="S25" s="14" t="s">
        <v>202</v>
      </c>
      <c r="T25" s="14" t="s">
        <v>215</v>
      </c>
      <c r="U25" s="14" t="s">
        <v>204</v>
      </c>
      <c r="V25" s="14" t="s">
        <v>55</v>
      </c>
      <c r="W25" s="14" t="s">
        <v>206</v>
      </c>
      <c r="X25" s="14" t="s">
        <v>217</v>
      </c>
      <c r="Y25" s="14" t="s">
        <v>223</v>
      </c>
      <c r="Z25" s="14" t="s">
        <v>36</v>
      </c>
      <c r="AA25" s="14" t="s">
        <v>152</v>
      </c>
      <c r="AB25" s="14" t="s">
        <v>208</v>
      </c>
      <c r="AD25" s="60" t="s">
        <v>220</v>
      </c>
      <c r="AE25" s="60" t="s">
        <v>217</v>
      </c>
      <c r="AG25" s="9">
        <f t="shared" si="2"/>
        <v>0</v>
      </c>
      <c r="AH25" s="9">
        <f t="shared" si="3"/>
        <v>1</v>
      </c>
      <c r="AI25" s="9">
        <f t="shared" si="4"/>
        <v>0</v>
      </c>
      <c r="AJ25" s="9">
        <f t="shared" si="5"/>
        <v>0</v>
      </c>
      <c r="AK25" s="9">
        <f t="shared" si="6"/>
        <v>0</v>
      </c>
      <c r="AL25" s="9">
        <f t="shared" si="7"/>
        <v>0</v>
      </c>
      <c r="AM25" s="9">
        <f t="shared" si="8"/>
        <v>1</v>
      </c>
      <c r="AN25" s="9">
        <f t="shared" si="9"/>
        <v>0</v>
      </c>
      <c r="AO25" s="9">
        <f t="shared" si="10"/>
        <v>0</v>
      </c>
      <c r="AP25" s="9">
        <f t="shared" si="11"/>
        <v>1</v>
      </c>
      <c r="AQ25" s="9">
        <f t="shared" si="12"/>
        <v>0</v>
      </c>
      <c r="AR25" s="9">
        <f t="shared" si="13"/>
        <v>0</v>
      </c>
      <c r="AS25" s="9">
        <f t="shared" si="14"/>
        <v>0</v>
      </c>
      <c r="AT25" s="9">
        <f t="shared" si="15"/>
        <v>1</v>
      </c>
      <c r="AU25" s="9">
        <f t="shared" si="16"/>
        <v>0</v>
      </c>
      <c r="AV25" s="9">
        <f t="shared" si="17"/>
        <v>1</v>
      </c>
      <c r="AW25" s="9">
        <f t="shared" si="18"/>
        <v>1</v>
      </c>
      <c r="AX25" s="9">
        <f t="shared" si="19"/>
        <v>1</v>
      </c>
      <c r="AY25" s="9">
        <f t="shared" si="20"/>
        <v>1</v>
      </c>
      <c r="AZ25" s="9">
        <f t="shared" si="21"/>
        <v>1</v>
      </c>
      <c r="BA25" s="9">
        <f t="shared" si="22"/>
        <v>0</v>
      </c>
      <c r="BB25" s="9">
        <f t="shared" si="23"/>
        <v>1</v>
      </c>
      <c r="BC25" s="9">
        <f t="shared" si="24"/>
        <v>1</v>
      </c>
      <c r="BD25" s="9">
        <f t="shared" si="25"/>
        <v>1</v>
      </c>
      <c r="BE25" s="9">
        <f t="shared" si="26"/>
        <v>1</v>
      </c>
      <c r="BG25" s="9" t="e">
        <f t="shared" si="27"/>
        <v>#N/A</v>
      </c>
      <c r="BH25" s="9" t="e">
        <f t="shared" si="28"/>
        <v>#N/A</v>
      </c>
      <c r="BJ25" s="75">
        <v>-45.5</v>
      </c>
      <c r="BK25" s="76">
        <f>BK24-BK23</f>
        <v>33</v>
      </c>
      <c r="BM25" s="75">
        <v>-17</v>
      </c>
      <c r="BN25" s="76">
        <f>BN24-BN23</f>
        <v>32</v>
      </c>
    </row>
    <row r="26" spans="1:69" ht="13.5" thickBot="1" x14ac:dyDescent="0.25">
      <c r="A26" s="25" t="s">
        <v>75</v>
      </c>
      <c r="B26" s="26">
        <f t="shared" ref="B26" si="29">SUM(AG26:BE26)</f>
        <v>12</v>
      </c>
      <c r="C26" s="27">
        <f t="shared" ref="C26" si="30">COUNT(BG26:BH26)</f>
        <v>0</v>
      </c>
      <c r="D26" s="14" t="s">
        <v>189</v>
      </c>
      <c r="E26" s="14" t="s">
        <v>209</v>
      </c>
      <c r="F26" s="14" t="s">
        <v>191</v>
      </c>
      <c r="G26" s="14" t="s">
        <v>210</v>
      </c>
      <c r="H26" s="14" t="s">
        <v>193</v>
      </c>
      <c r="I26" s="14" t="s">
        <v>211</v>
      </c>
      <c r="J26" s="14" t="s">
        <v>64</v>
      </c>
      <c r="K26" s="14" t="s">
        <v>212</v>
      </c>
      <c r="L26" s="14" t="s">
        <v>197</v>
      </c>
      <c r="M26" s="14" t="s">
        <v>213</v>
      </c>
      <c r="N26" s="14" t="s">
        <v>198</v>
      </c>
      <c r="O26" s="14" t="s">
        <v>199</v>
      </c>
      <c r="P26" s="14" t="s">
        <v>214</v>
      </c>
      <c r="Q26" s="14" t="s">
        <v>200</v>
      </c>
      <c r="R26" s="14" t="s">
        <v>201</v>
      </c>
      <c r="S26" s="14" t="s">
        <v>202</v>
      </c>
      <c r="T26" s="14" t="s">
        <v>215</v>
      </c>
      <c r="U26" s="14" t="s">
        <v>204</v>
      </c>
      <c r="V26" s="14" t="s">
        <v>205</v>
      </c>
      <c r="W26" s="14" t="s">
        <v>206</v>
      </c>
      <c r="X26" s="14" t="s">
        <v>217</v>
      </c>
      <c r="Y26" s="14" t="s">
        <v>207</v>
      </c>
      <c r="Z26" s="14" t="s">
        <v>218</v>
      </c>
      <c r="AA26" s="14" t="s">
        <v>152</v>
      </c>
      <c r="AB26" s="14" t="s">
        <v>208</v>
      </c>
      <c r="AD26" s="60" t="s">
        <v>218</v>
      </c>
      <c r="AE26" s="60" t="s">
        <v>228</v>
      </c>
      <c r="AG26" s="9">
        <f t="shared" si="2"/>
        <v>0</v>
      </c>
      <c r="AH26" s="9">
        <f t="shared" si="3"/>
        <v>1</v>
      </c>
      <c r="AI26" s="9">
        <f t="shared" si="4"/>
        <v>0</v>
      </c>
      <c r="AJ26" s="9">
        <f t="shared" si="5"/>
        <v>0</v>
      </c>
      <c r="AK26" s="9">
        <f t="shared" si="6"/>
        <v>0</v>
      </c>
      <c r="AL26" s="9">
        <f t="shared" si="7"/>
        <v>0</v>
      </c>
      <c r="AM26" s="9">
        <f t="shared" si="8"/>
        <v>1</v>
      </c>
      <c r="AN26" s="9">
        <f t="shared" si="9"/>
        <v>0</v>
      </c>
      <c r="AO26" s="9">
        <f t="shared" si="10"/>
        <v>0</v>
      </c>
      <c r="AP26" s="9">
        <f t="shared" si="11"/>
        <v>1</v>
      </c>
      <c r="AQ26" s="9">
        <f t="shared" si="12"/>
        <v>1</v>
      </c>
      <c r="AR26" s="9">
        <f t="shared" si="13"/>
        <v>0</v>
      </c>
      <c r="AS26" s="9">
        <f t="shared" si="14"/>
        <v>1</v>
      </c>
      <c r="AT26" s="9">
        <f t="shared" si="15"/>
        <v>1</v>
      </c>
      <c r="AU26" s="9">
        <f t="shared" si="16"/>
        <v>0</v>
      </c>
      <c r="AV26" s="9">
        <f t="shared" si="17"/>
        <v>1</v>
      </c>
      <c r="AW26" s="9">
        <f t="shared" si="18"/>
        <v>1</v>
      </c>
      <c r="AX26" s="9">
        <f t="shared" si="19"/>
        <v>1</v>
      </c>
      <c r="AY26" s="9">
        <f t="shared" si="20"/>
        <v>0</v>
      </c>
      <c r="AZ26" s="9">
        <f t="shared" si="21"/>
        <v>1</v>
      </c>
      <c r="BA26" s="9">
        <f t="shared" si="22"/>
        <v>0</v>
      </c>
      <c r="BB26" s="9">
        <f t="shared" si="23"/>
        <v>0</v>
      </c>
      <c r="BC26" s="9">
        <f t="shared" si="24"/>
        <v>0</v>
      </c>
      <c r="BD26" s="9">
        <f t="shared" si="25"/>
        <v>1</v>
      </c>
      <c r="BE26" s="9">
        <f t="shared" si="26"/>
        <v>1</v>
      </c>
      <c r="BG26" s="9" t="e">
        <f t="shared" si="27"/>
        <v>#N/A</v>
      </c>
      <c r="BH26" s="9" t="e">
        <f t="shared" si="28"/>
        <v>#N/A</v>
      </c>
      <c r="BJ26" s="78" t="s">
        <v>221</v>
      </c>
      <c r="BK26" s="72">
        <v>33</v>
      </c>
      <c r="BM26" s="78" t="s">
        <v>204</v>
      </c>
      <c r="BN26" s="72">
        <v>35</v>
      </c>
    </row>
    <row r="27" spans="1:69" x14ac:dyDescent="0.2">
      <c r="A27" s="9" t="s">
        <v>170</v>
      </c>
      <c r="BJ27" s="73" t="s">
        <v>197</v>
      </c>
      <c r="BK27" s="74">
        <v>39</v>
      </c>
      <c r="BM27" s="75" t="s">
        <v>216</v>
      </c>
      <c r="BN27" s="76">
        <v>24</v>
      </c>
    </row>
    <row r="28" spans="1:69" x14ac:dyDescent="0.2">
      <c r="A28" s="10"/>
      <c r="B28" s="9" t="s">
        <v>74</v>
      </c>
      <c r="C28" s="9" t="s">
        <v>73</v>
      </c>
      <c r="D28" s="18" t="s">
        <v>72</v>
      </c>
      <c r="E28" s="18" t="s">
        <v>209</v>
      </c>
      <c r="F28" s="18" t="s">
        <v>219</v>
      </c>
      <c r="G28" s="18" t="s">
        <v>192</v>
      </c>
      <c r="H28" s="18" t="s">
        <v>168</v>
      </c>
      <c r="I28" s="18" t="s">
        <v>194</v>
      </c>
      <c r="J28" s="18" t="s">
        <v>64</v>
      </c>
      <c r="K28" s="18" t="s">
        <v>196</v>
      </c>
      <c r="L28" s="18" t="s">
        <v>221</v>
      </c>
      <c r="M28" s="18" t="s">
        <v>213</v>
      </c>
      <c r="N28" s="18" t="s">
        <v>198</v>
      </c>
      <c r="O28" s="18" t="s">
        <v>226</v>
      </c>
      <c r="P28" s="18" t="s">
        <v>214</v>
      </c>
      <c r="Q28" s="18" t="s">
        <v>200</v>
      </c>
      <c r="R28" s="18" t="s">
        <v>225</v>
      </c>
      <c r="S28" s="18" t="s">
        <v>202</v>
      </c>
      <c r="T28" s="18" t="s">
        <v>215</v>
      </c>
      <c r="U28" s="18" t="s">
        <v>204</v>
      </c>
      <c r="V28" s="18" t="s">
        <v>55</v>
      </c>
      <c r="W28" s="18" t="s">
        <v>206</v>
      </c>
      <c r="X28" s="18" t="s">
        <v>53</v>
      </c>
      <c r="Y28" s="18" t="s">
        <v>223</v>
      </c>
      <c r="Z28" s="18" t="s">
        <v>36</v>
      </c>
      <c r="AA28" s="18" t="s">
        <v>152</v>
      </c>
      <c r="AB28" s="18" t="s">
        <v>208</v>
      </c>
      <c r="BJ28" s="75">
        <v>-9</v>
      </c>
      <c r="BK28" s="76">
        <f>BK27-BK26</f>
        <v>6</v>
      </c>
    </row>
    <row r="29" spans="1:69" x14ac:dyDescent="0.2">
      <c r="A29" s="10"/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>
        <v>1</v>
      </c>
      <c r="W29" s="9">
        <v>1</v>
      </c>
      <c r="X29" s="9">
        <v>1</v>
      </c>
      <c r="Y29" s="9">
        <v>1</v>
      </c>
      <c r="Z29" s="9">
        <v>1</v>
      </c>
      <c r="AA29" s="9">
        <v>1</v>
      </c>
      <c r="AB29" s="9">
        <v>1</v>
      </c>
    </row>
  </sheetData>
  <sortState ref="A3:BK26">
    <sortCondition ref="A26"/>
  </sortState>
  <conditionalFormatting sqref="D3:D9 D10:AB26">
    <cfRule type="cellIs" dxfId="317" priority="54" operator="notEqual">
      <formula>D$28</formula>
    </cfRule>
  </conditionalFormatting>
  <conditionalFormatting sqref="E3:E9">
    <cfRule type="cellIs" dxfId="316" priority="53" operator="notEqual">
      <formula>E$28</formula>
    </cfRule>
  </conditionalFormatting>
  <conditionalFormatting sqref="F3:F9">
    <cfRule type="cellIs" dxfId="315" priority="52" operator="notEqual">
      <formula>F$28</formula>
    </cfRule>
  </conditionalFormatting>
  <conditionalFormatting sqref="G3:G9">
    <cfRule type="cellIs" dxfId="314" priority="51" operator="notEqual">
      <formula>G$28</formula>
    </cfRule>
  </conditionalFormatting>
  <conditionalFormatting sqref="H3:H9">
    <cfRule type="cellIs" dxfId="313" priority="50" operator="notEqual">
      <formula>H$28</formula>
    </cfRule>
  </conditionalFormatting>
  <conditionalFormatting sqref="I3:I9">
    <cfRule type="cellIs" dxfId="312" priority="49" operator="notEqual">
      <formula>I$28</formula>
    </cfRule>
  </conditionalFormatting>
  <conditionalFormatting sqref="S3:S9">
    <cfRule type="cellIs" dxfId="311" priority="48" operator="notEqual">
      <formula>S$28</formula>
    </cfRule>
  </conditionalFormatting>
  <conditionalFormatting sqref="T3:T9">
    <cfRule type="cellIs" dxfId="310" priority="47" operator="notEqual">
      <formula>T$28</formula>
    </cfRule>
  </conditionalFormatting>
  <conditionalFormatting sqref="U3:U9">
    <cfRule type="cellIs" dxfId="309" priority="46" operator="notEqual">
      <formula>U$28</formula>
    </cfRule>
  </conditionalFormatting>
  <conditionalFormatting sqref="V3:V9">
    <cfRule type="cellIs" dxfId="308" priority="45" operator="notEqual">
      <formula>V$28</formula>
    </cfRule>
  </conditionalFormatting>
  <conditionalFormatting sqref="W3:W9">
    <cfRule type="cellIs" dxfId="307" priority="44" operator="notEqual">
      <formula>W$28</formula>
    </cfRule>
  </conditionalFormatting>
  <conditionalFormatting sqref="X3:X9">
    <cfRule type="cellIs" dxfId="306" priority="43" operator="notEqual">
      <formula>X$28</formula>
    </cfRule>
  </conditionalFormatting>
  <conditionalFormatting sqref="Y3:Y9">
    <cfRule type="cellIs" dxfId="305" priority="42" operator="notEqual">
      <formula>Y$28</formula>
    </cfRule>
  </conditionalFormatting>
  <conditionalFormatting sqref="Z3:Z9">
    <cfRule type="cellIs" dxfId="304" priority="41" operator="notEqual">
      <formula>Z$28</formula>
    </cfRule>
  </conditionalFormatting>
  <conditionalFormatting sqref="AA3:AA9">
    <cfRule type="cellIs" dxfId="303" priority="40" operator="notEqual">
      <formula>AA$28</formula>
    </cfRule>
  </conditionalFormatting>
  <conditionalFormatting sqref="J3:J9">
    <cfRule type="cellIs" dxfId="302" priority="24" operator="notEqual">
      <formula>J$28</formula>
    </cfRule>
  </conditionalFormatting>
  <conditionalFormatting sqref="K3:K9">
    <cfRule type="cellIs" dxfId="301" priority="23" operator="notEqual">
      <formula>K$28</formula>
    </cfRule>
  </conditionalFormatting>
  <conditionalFormatting sqref="L3:L9">
    <cfRule type="cellIs" dxfId="300" priority="22" operator="notEqual">
      <formula>L$28</formula>
    </cfRule>
  </conditionalFormatting>
  <conditionalFormatting sqref="M3:M9">
    <cfRule type="cellIs" dxfId="299" priority="21" operator="notEqual">
      <formula>M$28</formula>
    </cfRule>
  </conditionalFormatting>
  <conditionalFormatting sqref="N3:N9">
    <cfRule type="cellIs" dxfId="298" priority="20" operator="notEqual">
      <formula>N$28</formula>
    </cfRule>
  </conditionalFormatting>
  <conditionalFormatting sqref="O3:O9">
    <cfRule type="cellIs" dxfId="297" priority="19" operator="notEqual">
      <formula>O$28</formula>
    </cfRule>
  </conditionalFormatting>
  <conditionalFormatting sqref="P3:P9">
    <cfRule type="cellIs" dxfId="296" priority="18" operator="notEqual">
      <formula>P$28</formula>
    </cfRule>
  </conditionalFormatting>
  <conditionalFormatting sqref="Q3:Q9">
    <cfRule type="cellIs" dxfId="295" priority="17" operator="notEqual">
      <formula>Q$28</formula>
    </cfRule>
  </conditionalFormatting>
  <conditionalFormatting sqref="R3:R9">
    <cfRule type="cellIs" dxfId="294" priority="16" operator="notEqual">
      <formula>R$28</formula>
    </cfRule>
  </conditionalFormatting>
  <conditionalFormatting sqref="AB3:AB9">
    <cfRule type="cellIs" dxfId="293" priority="5" operator="notEqual">
      <formula>AB$28</formula>
    </cfRule>
  </conditionalFormatting>
  <pageMargins left="0.7" right="0.7" top="0.75" bottom="0.75" header="0.3" footer="0.3"/>
  <pageSetup scale="2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29"/>
  <sheetViews>
    <sheetView zoomScaleNormal="100" workbookViewId="0">
      <selection activeCell="F1" sqref="F1"/>
    </sheetView>
  </sheetViews>
  <sheetFormatPr defaultRowHeight="12.75" x14ac:dyDescent="0.2"/>
  <cols>
    <col min="1" max="1" width="16.7109375" style="28" customWidth="1"/>
    <col min="2" max="2" width="6.85546875" style="9" bestFit="1" customWidth="1"/>
    <col min="3" max="3" width="5.140625" style="9" bestFit="1" customWidth="1"/>
    <col min="4" max="4" width="10.42578125" style="9" bestFit="1" customWidth="1"/>
    <col min="5" max="5" width="9.85546875" style="9" bestFit="1" customWidth="1"/>
    <col min="6" max="6" width="10.140625" style="9" bestFit="1" customWidth="1"/>
    <col min="7" max="7" width="7.5703125" style="9" bestFit="1" customWidth="1"/>
    <col min="8" max="8" width="3.85546875" style="9" bestFit="1" customWidth="1"/>
    <col min="9" max="9" width="9.28515625" style="9" bestFit="1" customWidth="1"/>
    <col min="10" max="10" width="9.5703125" style="9" bestFit="1" customWidth="1"/>
    <col min="11" max="11" width="10.140625" style="9" bestFit="1" customWidth="1"/>
    <col min="12" max="12" width="10.42578125" style="9" bestFit="1" customWidth="1"/>
    <col min="13" max="13" width="9.5703125" style="9" bestFit="1" customWidth="1"/>
    <col min="14" max="14" width="8.85546875" style="9" bestFit="1" customWidth="1"/>
    <col min="15" max="15" width="9.85546875" style="9" bestFit="1" customWidth="1"/>
    <col min="16" max="16" width="7.5703125" style="9" bestFit="1" customWidth="1"/>
    <col min="17" max="17" width="10.7109375" style="9" bestFit="1" customWidth="1"/>
    <col min="18" max="18" width="8.5703125" style="9" bestFit="1" customWidth="1"/>
    <col min="19" max="19" width="8.28515625" style="9" bestFit="1" customWidth="1"/>
    <col min="20" max="20" width="10" style="9" bestFit="1" customWidth="1"/>
    <col min="21" max="21" width="10.42578125" style="9" bestFit="1" customWidth="1"/>
    <col min="22" max="22" width="8.7109375" style="9" bestFit="1" customWidth="1"/>
    <col min="23" max="23" width="7.42578125" style="9" bestFit="1" customWidth="1"/>
    <col min="24" max="25" width="9.42578125" style="9" bestFit="1" customWidth="1"/>
    <col min="26" max="26" width="10.140625" style="9" bestFit="1" customWidth="1"/>
    <col min="27" max="27" width="9.7109375" style="9" bestFit="1" customWidth="1"/>
    <col min="28" max="28" width="8.5703125" style="9" bestFit="1" customWidth="1"/>
    <col min="29" max="29" width="2.7109375" style="9" customWidth="1"/>
    <col min="30" max="30" width="10.7109375" style="9" bestFit="1" customWidth="1"/>
    <col min="31" max="31" width="10.42578125" style="9" bestFit="1" customWidth="1"/>
    <col min="32" max="32" width="2.7109375" style="9" customWidth="1"/>
    <col min="33" max="48" width="2" style="9" bestFit="1" customWidth="1"/>
    <col min="49" max="49" width="4" style="9" bestFit="1" customWidth="1"/>
    <col min="50" max="57" width="2" style="9" bestFit="1" customWidth="1"/>
    <col min="58" max="58" width="2.7109375" style="9" customWidth="1"/>
    <col min="59" max="60" width="5.5703125" style="9" bestFit="1" customWidth="1"/>
    <col min="61" max="61" width="2.7109375" style="10" customWidth="1"/>
    <col min="62" max="62" width="10.7109375" style="69" bestFit="1" customWidth="1"/>
    <col min="63" max="63" width="3" style="70" bestFit="1" customWidth="1"/>
    <col min="64" max="64" width="1.7109375" style="10" customWidth="1"/>
    <col min="65" max="65" width="10.7109375" style="10" bestFit="1" customWidth="1"/>
    <col min="66" max="66" width="3" style="10" bestFit="1" customWidth="1"/>
    <col min="67" max="67" width="1.7109375" style="10" customWidth="1"/>
    <col min="68" max="68" width="10.42578125" style="10" bestFit="1" customWidth="1"/>
    <col min="69" max="69" width="3" style="10" bestFit="1" customWidth="1"/>
    <col min="70" max="16384" width="9.140625" style="10"/>
  </cols>
  <sheetData>
    <row r="1" spans="1:69" ht="15" x14ac:dyDescent="0.25">
      <c r="A1" s="29" t="s">
        <v>267</v>
      </c>
      <c r="B1" s="8"/>
    </row>
    <row r="2" spans="1:69" ht="13.5" thickBot="1" x14ac:dyDescent="0.25">
      <c r="A2" s="8"/>
      <c r="B2" s="8" t="s">
        <v>20</v>
      </c>
      <c r="C2" s="8" t="s">
        <v>21</v>
      </c>
      <c r="AD2" s="8" t="s">
        <v>21</v>
      </c>
    </row>
    <row r="3" spans="1:69" x14ac:dyDescent="0.2">
      <c r="A3" s="11" t="s">
        <v>0</v>
      </c>
      <c r="B3" s="12">
        <f t="shared" ref="B3:B25" si="0">SUM(AG3:BE3)</f>
        <v>10.5</v>
      </c>
      <c r="C3" s="13">
        <f t="shared" ref="C3:C25" si="1">COUNT(BG3:BH3)</f>
        <v>1</v>
      </c>
      <c r="D3" s="14" t="s">
        <v>230</v>
      </c>
      <c r="E3" s="14" t="s">
        <v>231</v>
      </c>
      <c r="F3" s="14" t="s">
        <v>232</v>
      </c>
      <c r="G3" s="14" t="s">
        <v>233</v>
      </c>
      <c r="H3" s="14" t="s">
        <v>234</v>
      </c>
      <c r="I3" s="14" t="s">
        <v>251</v>
      </c>
      <c r="J3" s="14" t="s">
        <v>235</v>
      </c>
      <c r="K3" s="14" t="s">
        <v>236</v>
      </c>
      <c r="L3" s="14" t="s">
        <v>237</v>
      </c>
      <c r="M3" s="14" t="s">
        <v>238</v>
      </c>
      <c r="N3" s="14" t="s">
        <v>239</v>
      </c>
      <c r="O3" s="14" t="s">
        <v>70</v>
      </c>
      <c r="P3" s="14" t="s">
        <v>240</v>
      </c>
      <c r="Q3" s="14" t="s">
        <v>241</v>
      </c>
      <c r="R3" s="14" t="s">
        <v>242</v>
      </c>
      <c r="S3" s="14" t="s">
        <v>243</v>
      </c>
      <c r="T3" s="81" t="s">
        <v>244</v>
      </c>
      <c r="U3" s="14" t="s">
        <v>158</v>
      </c>
      <c r="V3" s="14" t="s">
        <v>154</v>
      </c>
      <c r="W3" s="14" t="s">
        <v>245</v>
      </c>
      <c r="X3" s="14" t="s">
        <v>208</v>
      </c>
      <c r="Y3" s="14" t="s">
        <v>246</v>
      </c>
      <c r="Z3" s="14" t="s">
        <v>173</v>
      </c>
      <c r="AA3" s="14" t="s">
        <v>259</v>
      </c>
      <c r="AB3" s="14" t="s">
        <v>247</v>
      </c>
      <c r="AD3" s="60" t="s">
        <v>242</v>
      </c>
      <c r="AE3" s="15" t="s">
        <v>233</v>
      </c>
      <c r="AG3" s="9">
        <f t="shared" ref="AG3:AG26" si="2">IF(D3=$D$28,1,0)</f>
        <v>0</v>
      </c>
      <c r="AH3" s="9">
        <f t="shared" ref="AH3:AH26" si="3">IF(E3=$E$28,1,0)</f>
        <v>0</v>
      </c>
      <c r="AI3" s="9">
        <f t="shared" ref="AI3:AI26" si="4">IF(F3=$F$28,1,0)</f>
        <v>0</v>
      </c>
      <c r="AJ3" s="9">
        <f t="shared" ref="AJ3:AJ26" si="5">IF(G3=$G$28,1,0)</f>
        <v>1</v>
      </c>
      <c r="AK3" s="9">
        <f t="shared" ref="AK3:AK26" si="6">IF(H3=$H$28,1,0)</f>
        <v>1</v>
      </c>
      <c r="AL3" s="9">
        <f t="shared" ref="AL3:AL26" si="7">IF(I3=$I$28,1,0)</f>
        <v>0</v>
      </c>
      <c r="AM3" s="9">
        <f t="shared" ref="AM3:AM26" si="8">IF(J3=$J$28,1,0)</f>
        <v>0</v>
      </c>
      <c r="AN3" s="9">
        <f t="shared" ref="AN3:AN26" si="9">IF(K3=$K$28,1,0)</f>
        <v>1</v>
      </c>
      <c r="AO3" s="9">
        <f t="shared" ref="AO3:AO26" si="10">IF(L3=$L$28,1,0)</f>
        <v>1</v>
      </c>
      <c r="AP3" s="9">
        <f t="shared" ref="AP3:AP26" si="11">IF(M3=$M$28,1,0)</f>
        <v>0</v>
      </c>
      <c r="AQ3" s="9">
        <f t="shared" ref="AQ3:AQ26" si="12">IF(N3=$N$28,1,0)</f>
        <v>1</v>
      </c>
      <c r="AR3" s="9">
        <f t="shared" ref="AR3:AR26" si="13">IF(O3=$O$28,1,0)</f>
        <v>1</v>
      </c>
      <c r="AS3" s="9">
        <f t="shared" ref="AS3:AS26" si="14">IF(P3=$P$28,1,0)</f>
        <v>0</v>
      </c>
      <c r="AT3" s="9">
        <f t="shared" ref="AT3:AT26" si="15">IF(Q3=$Q$28,1,0)</f>
        <v>0</v>
      </c>
      <c r="AU3" s="9">
        <f t="shared" ref="AU3:AU26" si="16">IF(R3=$R$28,1,0)</f>
        <v>0</v>
      </c>
      <c r="AV3" s="9">
        <f t="shared" ref="AV3:AV26" si="17">IF(S3=$S$28,1,0)</f>
        <v>0</v>
      </c>
      <c r="AW3" s="62">
        <v>0.5</v>
      </c>
      <c r="AX3" s="9">
        <f t="shared" ref="AX3:AX26" si="18">IF(U3=$U$28,1,0)</f>
        <v>1</v>
      </c>
      <c r="AY3" s="9">
        <f t="shared" ref="AY3:AY26" si="19">IF(V3=$V$28,1,0)</f>
        <v>1</v>
      </c>
      <c r="AZ3" s="9">
        <f t="shared" ref="AZ3:AZ26" si="20">IF(W3=$W$28,1,0)</f>
        <v>1</v>
      </c>
      <c r="BA3" s="9">
        <f t="shared" ref="BA3:BA26" si="21">IF(X3=$X$28,1,0)</f>
        <v>0</v>
      </c>
      <c r="BB3" s="9">
        <f t="shared" ref="BB3:BB26" si="22">IF(Y3=$Y$28,1,0)</f>
        <v>0</v>
      </c>
      <c r="BC3" s="9">
        <f t="shared" ref="BC3:BC26" si="23">IF(Z3=$Z$28,1,0)</f>
        <v>0</v>
      </c>
      <c r="BD3" s="9">
        <f t="shared" ref="BD3:BD26" si="24">IF(AA3=$AA$28,1,0)</f>
        <v>0</v>
      </c>
      <c r="BE3" s="9">
        <f t="shared" ref="BE3:BE26" si="25">IF(AB3=$AB$28,1,0)</f>
        <v>1</v>
      </c>
      <c r="BG3" s="9" t="e">
        <f t="shared" ref="BG3:BG26" si="26">HLOOKUP(AD3,$D$28:$AB$29,2,FALSE)</f>
        <v>#N/A</v>
      </c>
      <c r="BH3" s="9">
        <f t="shared" ref="BH3:BH26" si="27">HLOOKUP(AE3,$D$28:$AB$29,2,FALSE)</f>
        <v>1</v>
      </c>
      <c r="BJ3" s="78" t="s">
        <v>248</v>
      </c>
      <c r="BK3" s="72">
        <v>42</v>
      </c>
      <c r="BM3" s="71" t="s">
        <v>238</v>
      </c>
      <c r="BN3" s="72">
        <v>30</v>
      </c>
      <c r="BP3" s="50" t="s">
        <v>158</v>
      </c>
      <c r="BQ3" s="16">
        <v>16</v>
      </c>
    </row>
    <row r="4" spans="1:69" x14ac:dyDescent="0.2">
      <c r="A4" s="17" t="s">
        <v>1</v>
      </c>
      <c r="B4" s="18">
        <f t="shared" si="0"/>
        <v>11.5</v>
      </c>
      <c r="C4" s="19">
        <f t="shared" si="1"/>
        <v>0</v>
      </c>
      <c r="D4" s="14" t="s">
        <v>23</v>
      </c>
      <c r="E4" s="14" t="s">
        <v>249</v>
      </c>
      <c r="F4" s="14" t="s">
        <v>232</v>
      </c>
      <c r="G4" s="14" t="s">
        <v>250</v>
      </c>
      <c r="H4" s="14" t="s">
        <v>234</v>
      </c>
      <c r="I4" s="14" t="s">
        <v>251</v>
      </c>
      <c r="J4" s="14" t="s">
        <v>252</v>
      </c>
      <c r="K4" s="14" t="s">
        <v>236</v>
      </c>
      <c r="L4" s="14" t="s">
        <v>237</v>
      </c>
      <c r="M4" s="14" t="s">
        <v>238</v>
      </c>
      <c r="N4" s="14" t="s">
        <v>239</v>
      </c>
      <c r="O4" s="14" t="s">
        <v>253</v>
      </c>
      <c r="P4" s="14" t="s">
        <v>240</v>
      </c>
      <c r="Q4" s="14" t="s">
        <v>241</v>
      </c>
      <c r="R4" s="14" t="s">
        <v>242</v>
      </c>
      <c r="S4" s="14" t="s">
        <v>254</v>
      </c>
      <c r="T4" s="81" t="s">
        <v>244</v>
      </c>
      <c r="U4" s="14" t="s">
        <v>255</v>
      </c>
      <c r="V4" s="14" t="s">
        <v>256</v>
      </c>
      <c r="W4" s="14" t="s">
        <v>245</v>
      </c>
      <c r="X4" s="14" t="s">
        <v>257</v>
      </c>
      <c r="Y4" s="14" t="s">
        <v>246</v>
      </c>
      <c r="Z4" s="14" t="s">
        <v>258</v>
      </c>
      <c r="AA4" s="14" t="s">
        <v>259</v>
      </c>
      <c r="AB4" s="14" t="s">
        <v>247</v>
      </c>
      <c r="AD4" s="60" t="s">
        <v>242</v>
      </c>
      <c r="AE4" s="60" t="s">
        <v>253</v>
      </c>
      <c r="AG4" s="9">
        <f t="shared" si="2"/>
        <v>0</v>
      </c>
      <c r="AH4" s="9">
        <f t="shared" si="3"/>
        <v>1</v>
      </c>
      <c r="AI4" s="9">
        <f t="shared" si="4"/>
        <v>0</v>
      </c>
      <c r="AJ4" s="9">
        <f t="shared" si="5"/>
        <v>0</v>
      </c>
      <c r="AK4" s="9">
        <f t="shared" si="6"/>
        <v>1</v>
      </c>
      <c r="AL4" s="9">
        <f t="shared" si="7"/>
        <v>0</v>
      </c>
      <c r="AM4" s="9">
        <f t="shared" si="8"/>
        <v>1</v>
      </c>
      <c r="AN4" s="9">
        <f t="shared" si="9"/>
        <v>1</v>
      </c>
      <c r="AO4" s="9">
        <f t="shared" si="10"/>
        <v>1</v>
      </c>
      <c r="AP4" s="9">
        <f t="shared" si="11"/>
        <v>0</v>
      </c>
      <c r="AQ4" s="9">
        <f t="shared" si="12"/>
        <v>1</v>
      </c>
      <c r="AR4" s="9">
        <f t="shared" si="13"/>
        <v>0</v>
      </c>
      <c r="AS4" s="9">
        <f t="shared" si="14"/>
        <v>0</v>
      </c>
      <c r="AT4" s="9">
        <f t="shared" si="15"/>
        <v>0</v>
      </c>
      <c r="AU4" s="9">
        <f t="shared" si="16"/>
        <v>0</v>
      </c>
      <c r="AV4" s="9">
        <f t="shared" si="17"/>
        <v>1</v>
      </c>
      <c r="AW4" s="62">
        <v>0.5</v>
      </c>
      <c r="AX4" s="9">
        <f t="shared" si="18"/>
        <v>0</v>
      </c>
      <c r="AY4" s="9">
        <f t="shared" si="19"/>
        <v>0</v>
      </c>
      <c r="AZ4" s="9">
        <f t="shared" si="20"/>
        <v>1</v>
      </c>
      <c r="BA4" s="9">
        <f t="shared" si="21"/>
        <v>1</v>
      </c>
      <c r="BB4" s="9">
        <f t="shared" si="22"/>
        <v>0</v>
      </c>
      <c r="BC4" s="9">
        <f t="shared" si="23"/>
        <v>1</v>
      </c>
      <c r="BD4" s="9">
        <f t="shared" si="24"/>
        <v>0</v>
      </c>
      <c r="BE4" s="9">
        <f t="shared" si="25"/>
        <v>1</v>
      </c>
      <c r="BG4" s="9" t="e">
        <f t="shared" si="26"/>
        <v>#N/A</v>
      </c>
      <c r="BH4" s="9" t="e">
        <f t="shared" si="27"/>
        <v>#N/A</v>
      </c>
      <c r="BJ4" s="73" t="s">
        <v>230</v>
      </c>
      <c r="BK4" s="74">
        <v>24</v>
      </c>
      <c r="BM4" s="79" t="s">
        <v>55</v>
      </c>
      <c r="BN4" s="74">
        <v>27</v>
      </c>
      <c r="BP4" s="23" t="s">
        <v>255</v>
      </c>
      <c r="BQ4" s="20">
        <v>27</v>
      </c>
    </row>
    <row r="5" spans="1:69" x14ac:dyDescent="0.2">
      <c r="A5" s="17" t="s">
        <v>2</v>
      </c>
      <c r="B5" s="18">
        <f t="shared" si="0"/>
        <v>14.5</v>
      </c>
      <c r="C5" s="19">
        <v>1.5</v>
      </c>
      <c r="D5" s="14" t="s">
        <v>248</v>
      </c>
      <c r="E5" s="14" t="s">
        <v>249</v>
      </c>
      <c r="F5" s="14" t="s">
        <v>232</v>
      </c>
      <c r="G5" s="14" t="s">
        <v>250</v>
      </c>
      <c r="H5" s="14" t="s">
        <v>234</v>
      </c>
      <c r="I5" s="14" t="s">
        <v>251</v>
      </c>
      <c r="J5" s="14" t="s">
        <v>252</v>
      </c>
      <c r="K5" s="14" t="s">
        <v>236</v>
      </c>
      <c r="L5" s="14" t="s">
        <v>237</v>
      </c>
      <c r="M5" s="14" t="s">
        <v>238</v>
      </c>
      <c r="N5" s="14" t="s">
        <v>239</v>
      </c>
      <c r="O5" s="14" t="s">
        <v>253</v>
      </c>
      <c r="P5" s="14" t="s">
        <v>240</v>
      </c>
      <c r="Q5" s="14" t="s">
        <v>59</v>
      </c>
      <c r="R5" s="14" t="s">
        <v>242</v>
      </c>
      <c r="S5" s="14" t="s">
        <v>254</v>
      </c>
      <c r="T5" s="81" t="s">
        <v>244</v>
      </c>
      <c r="U5" s="14" t="s">
        <v>255</v>
      </c>
      <c r="V5" s="14" t="s">
        <v>154</v>
      </c>
      <c r="W5" s="14" t="s">
        <v>41</v>
      </c>
      <c r="X5" s="14" t="s">
        <v>257</v>
      </c>
      <c r="Y5" s="14" t="s">
        <v>246</v>
      </c>
      <c r="Z5" s="14" t="s">
        <v>258</v>
      </c>
      <c r="AA5" s="14" t="s">
        <v>260</v>
      </c>
      <c r="AB5" s="14" t="s">
        <v>247</v>
      </c>
      <c r="AD5" s="15" t="s">
        <v>260</v>
      </c>
      <c r="AE5" s="61" t="s">
        <v>244</v>
      </c>
      <c r="AG5" s="9">
        <f t="shared" si="2"/>
        <v>1</v>
      </c>
      <c r="AH5" s="9">
        <f t="shared" si="3"/>
        <v>1</v>
      </c>
      <c r="AI5" s="9">
        <f t="shared" si="4"/>
        <v>0</v>
      </c>
      <c r="AJ5" s="9">
        <f t="shared" si="5"/>
        <v>0</v>
      </c>
      <c r="AK5" s="9">
        <f t="shared" si="6"/>
        <v>1</v>
      </c>
      <c r="AL5" s="9">
        <f t="shared" si="7"/>
        <v>0</v>
      </c>
      <c r="AM5" s="9">
        <f t="shared" si="8"/>
        <v>1</v>
      </c>
      <c r="AN5" s="9">
        <f t="shared" si="9"/>
        <v>1</v>
      </c>
      <c r="AO5" s="9">
        <f t="shared" si="10"/>
        <v>1</v>
      </c>
      <c r="AP5" s="9">
        <f t="shared" si="11"/>
        <v>0</v>
      </c>
      <c r="AQ5" s="9">
        <f t="shared" si="12"/>
        <v>1</v>
      </c>
      <c r="AR5" s="9">
        <f t="shared" si="13"/>
        <v>0</v>
      </c>
      <c r="AS5" s="9">
        <f t="shared" si="14"/>
        <v>0</v>
      </c>
      <c r="AT5" s="9">
        <f t="shared" si="15"/>
        <v>1</v>
      </c>
      <c r="AU5" s="9">
        <f t="shared" si="16"/>
        <v>0</v>
      </c>
      <c r="AV5" s="9">
        <f t="shared" si="17"/>
        <v>1</v>
      </c>
      <c r="AW5" s="62">
        <v>0.5</v>
      </c>
      <c r="AX5" s="9">
        <f t="shared" si="18"/>
        <v>0</v>
      </c>
      <c r="AY5" s="9">
        <f t="shared" si="19"/>
        <v>1</v>
      </c>
      <c r="AZ5" s="9">
        <f t="shared" si="20"/>
        <v>0</v>
      </c>
      <c r="BA5" s="9">
        <f t="shared" si="21"/>
        <v>1</v>
      </c>
      <c r="BB5" s="9">
        <f t="shared" si="22"/>
        <v>0</v>
      </c>
      <c r="BC5" s="9">
        <f t="shared" si="23"/>
        <v>1</v>
      </c>
      <c r="BD5" s="9">
        <f t="shared" si="24"/>
        <v>1</v>
      </c>
      <c r="BE5" s="9">
        <f t="shared" si="25"/>
        <v>1</v>
      </c>
      <c r="BG5" s="9">
        <f t="shared" si="26"/>
        <v>1</v>
      </c>
      <c r="BH5" s="9" t="e">
        <f t="shared" si="27"/>
        <v>#N/A</v>
      </c>
      <c r="BJ5" s="75">
        <v>-15.5</v>
      </c>
      <c r="BK5" s="76">
        <f>BK3-BK4</f>
        <v>18</v>
      </c>
      <c r="BM5" s="75">
        <v>-4</v>
      </c>
      <c r="BN5" s="76">
        <f>BN3-BN4</f>
        <v>3</v>
      </c>
      <c r="BP5" s="21">
        <v>-26</v>
      </c>
      <c r="BQ5" s="22">
        <f>BQ4-BQ3</f>
        <v>11</v>
      </c>
    </row>
    <row r="6" spans="1:69" x14ac:dyDescent="0.2">
      <c r="A6" s="17" t="s">
        <v>3</v>
      </c>
      <c r="B6" s="18">
        <f t="shared" si="0"/>
        <v>11.5</v>
      </c>
      <c r="C6" s="19">
        <f t="shared" si="1"/>
        <v>0</v>
      </c>
      <c r="D6" s="14" t="s">
        <v>230</v>
      </c>
      <c r="E6" s="14" t="s">
        <v>249</v>
      </c>
      <c r="F6" s="14" t="s">
        <v>232</v>
      </c>
      <c r="G6" s="14" t="s">
        <v>250</v>
      </c>
      <c r="H6" s="14" t="s">
        <v>234</v>
      </c>
      <c r="I6" s="14" t="s">
        <v>251</v>
      </c>
      <c r="J6" s="14" t="s">
        <v>235</v>
      </c>
      <c r="K6" s="14" t="s">
        <v>236</v>
      </c>
      <c r="L6" s="14" t="s">
        <v>261</v>
      </c>
      <c r="M6" s="14" t="s">
        <v>55</v>
      </c>
      <c r="N6" s="14" t="s">
        <v>239</v>
      </c>
      <c r="O6" s="14" t="s">
        <v>253</v>
      </c>
      <c r="P6" s="14" t="s">
        <v>262</v>
      </c>
      <c r="Q6" s="14" t="s">
        <v>241</v>
      </c>
      <c r="R6" s="14" t="s">
        <v>204</v>
      </c>
      <c r="S6" s="14" t="s">
        <v>254</v>
      </c>
      <c r="T6" s="81" t="s">
        <v>244</v>
      </c>
      <c r="U6" s="14" t="s">
        <v>255</v>
      </c>
      <c r="V6" s="14" t="s">
        <v>256</v>
      </c>
      <c r="W6" s="14" t="s">
        <v>41</v>
      </c>
      <c r="X6" s="14" t="s">
        <v>257</v>
      </c>
      <c r="Y6" s="14" t="s">
        <v>246</v>
      </c>
      <c r="Z6" s="14" t="s">
        <v>258</v>
      </c>
      <c r="AA6" s="14" t="s">
        <v>259</v>
      </c>
      <c r="AB6" s="14" t="s">
        <v>247</v>
      </c>
      <c r="AD6" s="60" t="s">
        <v>256</v>
      </c>
      <c r="AE6" s="60" t="s">
        <v>255</v>
      </c>
      <c r="AG6" s="9">
        <f t="shared" si="2"/>
        <v>0</v>
      </c>
      <c r="AH6" s="9">
        <f t="shared" si="3"/>
        <v>1</v>
      </c>
      <c r="AI6" s="9">
        <f t="shared" si="4"/>
        <v>0</v>
      </c>
      <c r="AJ6" s="9">
        <f t="shared" si="5"/>
        <v>0</v>
      </c>
      <c r="AK6" s="9">
        <f t="shared" si="6"/>
        <v>1</v>
      </c>
      <c r="AL6" s="9">
        <f t="shared" si="7"/>
        <v>0</v>
      </c>
      <c r="AM6" s="9">
        <f t="shared" si="8"/>
        <v>0</v>
      </c>
      <c r="AN6" s="9">
        <f t="shared" si="9"/>
        <v>1</v>
      </c>
      <c r="AO6" s="9">
        <f t="shared" si="10"/>
        <v>0</v>
      </c>
      <c r="AP6" s="9">
        <f t="shared" si="11"/>
        <v>1</v>
      </c>
      <c r="AQ6" s="9">
        <f t="shared" si="12"/>
        <v>1</v>
      </c>
      <c r="AR6" s="9">
        <f t="shared" si="13"/>
        <v>0</v>
      </c>
      <c r="AS6" s="9">
        <f t="shared" si="14"/>
        <v>1</v>
      </c>
      <c r="AT6" s="9">
        <f t="shared" si="15"/>
        <v>0</v>
      </c>
      <c r="AU6" s="9">
        <f t="shared" si="16"/>
        <v>1</v>
      </c>
      <c r="AV6" s="9">
        <f t="shared" si="17"/>
        <v>1</v>
      </c>
      <c r="AW6" s="62">
        <v>0.5</v>
      </c>
      <c r="AX6" s="9">
        <f t="shared" si="18"/>
        <v>0</v>
      </c>
      <c r="AY6" s="9">
        <f t="shared" si="19"/>
        <v>0</v>
      </c>
      <c r="AZ6" s="9">
        <f t="shared" si="20"/>
        <v>0</v>
      </c>
      <c r="BA6" s="9">
        <f t="shared" si="21"/>
        <v>1</v>
      </c>
      <c r="BB6" s="9">
        <f t="shared" si="22"/>
        <v>0</v>
      </c>
      <c r="BC6" s="9">
        <f t="shared" si="23"/>
        <v>1</v>
      </c>
      <c r="BD6" s="9">
        <f t="shared" si="24"/>
        <v>0</v>
      </c>
      <c r="BE6" s="9">
        <f t="shared" si="25"/>
        <v>1</v>
      </c>
      <c r="BG6" s="9" t="e">
        <f t="shared" si="26"/>
        <v>#N/A</v>
      </c>
      <c r="BH6" s="9" t="e">
        <f t="shared" si="27"/>
        <v>#N/A</v>
      </c>
      <c r="BJ6" s="71" t="s">
        <v>155</v>
      </c>
      <c r="BK6" s="72">
        <v>0</v>
      </c>
      <c r="BM6" s="71" t="s">
        <v>264</v>
      </c>
      <c r="BN6" s="72">
        <v>27</v>
      </c>
      <c r="BP6" s="50" t="s">
        <v>154</v>
      </c>
      <c r="BQ6" s="16">
        <v>17</v>
      </c>
    </row>
    <row r="7" spans="1:69" x14ac:dyDescent="0.2">
      <c r="A7" s="17" t="s">
        <v>4</v>
      </c>
      <c r="B7" s="18">
        <f t="shared" si="0"/>
        <v>13.5</v>
      </c>
      <c r="C7" s="19">
        <f t="shared" si="1"/>
        <v>0</v>
      </c>
      <c r="D7" s="14" t="s">
        <v>248</v>
      </c>
      <c r="E7" s="14" t="s">
        <v>249</v>
      </c>
      <c r="F7" s="14" t="s">
        <v>263</v>
      </c>
      <c r="G7" s="14" t="s">
        <v>250</v>
      </c>
      <c r="H7" s="14" t="s">
        <v>234</v>
      </c>
      <c r="I7" s="14" t="s">
        <v>251</v>
      </c>
      <c r="J7" s="14" t="s">
        <v>252</v>
      </c>
      <c r="K7" s="14" t="s">
        <v>236</v>
      </c>
      <c r="L7" s="14" t="s">
        <v>261</v>
      </c>
      <c r="M7" s="14" t="s">
        <v>238</v>
      </c>
      <c r="N7" s="14" t="s">
        <v>239</v>
      </c>
      <c r="O7" s="14" t="s">
        <v>253</v>
      </c>
      <c r="P7" s="14" t="s">
        <v>240</v>
      </c>
      <c r="Q7" s="14" t="s">
        <v>59</v>
      </c>
      <c r="R7" s="14" t="s">
        <v>242</v>
      </c>
      <c r="S7" s="14" t="s">
        <v>254</v>
      </c>
      <c r="T7" s="81" t="s">
        <v>244</v>
      </c>
      <c r="U7" s="14" t="s">
        <v>255</v>
      </c>
      <c r="V7" s="14" t="s">
        <v>256</v>
      </c>
      <c r="W7" s="14" t="s">
        <v>245</v>
      </c>
      <c r="X7" s="14" t="s">
        <v>257</v>
      </c>
      <c r="Y7" s="14" t="s">
        <v>246</v>
      </c>
      <c r="Z7" s="14" t="s">
        <v>258</v>
      </c>
      <c r="AA7" s="14" t="s">
        <v>259</v>
      </c>
      <c r="AB7" s="14" t="s">
        <v>247</v>
      </c>
      <c r="AD7" s="60" t="s">
        <v>242</v>
      </c>
      <c r="AE7" s="60" t="s">
        <v>253</v>
      </c>
      <c r="AG7" s="9">
        <f t="shared" si="2"/>
        <v>1</v>
      </c>
      <c r="AH7" s="9">
        <f t="shared" si="3"/>
        <v>1</v>
      </c>
      <c r="AI7" s="9">
        <f t="shared" si="4"/>
        <v>1</v>
      </c>
      <c r="AJ7" s="9">
        <f t="shared" si="5"/>
        <v>0</v>
      </c>
      <c r="AK7" s="9">
        <f t="shared" si="6"/>
        <v>1</v>
      </c>
      <c r="AL7" s="9">
        <f t="shared" si="7"/>
        <v>0</v>
      </c>
      <c r="AM7" s="9">
        <f t="shared" si="8"/>
        <v>1</v>
      </c>
      <c r="AN7" s="9">
        <f t="shared" si="9"/>
        <v>1</v>
      </c>
      <c r="AO7" s="9">
        <f t="shared" si="10"/>
        <v>0</v>
      </c>
      <c r="AP7" s="9">
        <f t="shared" si="11"/>
        <v>0</v>
      </c>
      <c r="AQ7" s="9">
        <f t="shared" si="12"/>
        <v>1</v>
      </c>
      <c r="AR7" s="9">
        <f t="shared" si="13"/>
        <v>0</v>
      </c>
      <c r="AS7" s="9">
        <f t="shared" si="14"/>
        <v>0</v>
      </c>
      <c r="AT7" s="9">
        <f t="shared" si="15"/>
        <v>1</v>
      </c>
      <c r="AU7" s="9">
        <f t="shared" si="16"/>
        <v>0</v>
      </c>
      <c r="AV7" s="9">
        <f t="shared" si="17"/>
        <v>1</v>
      </c>
      <c r="AW7" s="62">
        <v>0.5</v>
      </c>
      <c r="AX7" s="9">
        <f t="shared" si="18"/>
        <v>0</v>
      </c>
      <c r="AY7" s="9">
        <f t="shared" si="19"/>
        <v>0</v>
      </c>
      <c r="AZ7" s="9">
        <f t="shared" si="20"/>
        <v>1</v>
      </c>
      <c r="BA7" s="9">
        <f t="shared" si="21"/>
        <v>1</v>
      </c>
      <c r="BB7" s="9">
        <f t="shared" si="22"/>
        <v>0</v>
      </c>
      <c r="BC7" s="9">
        <f t="shared" si="23"/>
        <v>1</v>
      </c>
      <c r="BD7" s="9">
        <f t="shared" si="24"/>
        <v>0</v>
      </c>
      <c r="BE7" s="9">
        <f t="shared" si="25"/>
        <v>1</v>
      </c>
      <c r="BG7" s="9" t="e">
        <f t="shared" si="26"/>
        <v>#N/A</v>
      </c>
      <c r="BH7" s="9" t="e">
        <f t="shared" si="27"/>
        <v>#N/A</v>
      </c>
      <c r="BJ7" s="79" t="s">
        <v>249</v>
      </c>
      <c r="BK7" s="74">
        <v>31</v>
      </c>
      <c r="BM7" s="79" t="s">
        <v>239</v>
      </c>
      <c r="BN7" s="74">
        <v>62</v>
      </c>
      <c r="BP7" s="21" t="s">
        <v>256</v>
      </c>
      <c r="BQ7" s="22">
        <v>9</v>
      </c>
    </row>
    <row r="8" spans="1:69" x14ac:dyDescent="0.2">
      <c r="A8" s="17" t="s">
        <v>5</v>
      </c>
      <c r="B8" s="18">
        <f t="shared" si="0"/>
        <v>9.5</v>
      </c>
      <c r="C8" s="19">
        <f t="shared" si="1"/>
        <v>2</v>
      </c>
      <c r="D8" s="14" t="s">
        <v>230</v>
      </c>
      <c r="E8" s="14" t="s">
        <v>231</v>
      </c>
      <c r="F8" s="14" t="s">
        <v>232</v>
      </c>
      <c r="G8" s="14" t="s">
        <v>250</v>
      </c>
      <c r="H8" s="14" t="s">
        <v>234</v>
      </c>
      <c r="I8" s="14" t="s">
        <v>251</v>
      </c>
      <c r="J8" s="14" t="s">
        <v>235</v>
      </c>
      <c r="K8" s="14" t="s">
        <v>236</v>
      </c>
      <c r="L8" s="14" t="s">
        <v>261</v>
      </c>
      <c r="M8" s="14" t="s">
        <v>238</v>
      </c>
      <c r="N8" s="14" t="s">
        <v>264</v>
      </c>
      <c r="O8" s="14" t="s">
        <v>253</v>
      </c>
      <c r="P8" s="14" t="s">
        <v>262</v>
      </c>
      <c r="Q8" s="14" t="s">
        <v>241</v>
      </c>
      <c r="R8" s="14" t="s">
        <v>242</v>
      </c>
      <c r="S8" s="14" t="s">
        <v>254</v>
      </c>
      <c r="T8" s="81" t="s">
        <v>265</v>
      </c>
      <c r="U8" s="14" t="s">
        <v>255</v>
      </c>
      <c r="V8" s="14" t="s">
        <v>154</v>
      </c>
      <c r="W8" s="14" t="s">
        <v>245</v>
      </c>
      <c r="X8" s="14" t="s">
        <v>257</v>
      </c>
      <c r="Y8" s="14" t="s">
        <v>246</v>
      </c>
      <c r="Z8" s="14" t="s">
        <v>258</v>
      </c>
      <c r="AA8" s="14" t="s">
        <v>259</v>
      </c>
      <c r="AB8" s="14" t="s">
        <v>247</v>
      </c>
      <c r="AD8" s="15" t="s">
        <v>236</v>
      </c>
      <c r="AE8" s="15" t="s">
        <v>254</v>
      </c>
      <c r="AG8" s="9">
        <f t="shared" si="2"/>
        <v>0</v>
      </c>
      <c r="AH8" s="9">
        <f t="shared" si="3"/>
        <v>0</v>
      </c>
      <c r="AI8" s="9">
        <f t="shared" si="4"/>
        <v>0</v>
      </c>
      <c r="AJ8" s="9">
        <f t="shared" si="5"/>
        <v>0</v>
      </c>
      <c r="AK8" s="9">
        <f t="shared" si="6"/>
        <v>1</v>
      </c>
      <c r="AL8" s="9">
        <f t="shared" si="7"/>
        <v>0</v>
      </c>
      <c r="AM8" s="9">
        <f t="shared" si="8"/>
        <v>0</v>
      </c>
      <c r="AN8" s="9">
        <f t="shared" si="9"/>
        <v>1</v>
      </c>
      <c r="AO8" s="9">
        <f t="shared" si="10"/>
        <v>0</v>
      </c>
      <c r="AP8" s="9">
        <f t="shared" si="11"/>
        <v>0</v>
      </c>
      <c r="AQ8" s="9">
        <f t="shared" si="12"/>
        <v>0</v>
      </c>
      <c r="AR8" s="9">
        <f t="shared" si="13"/>
        <v>0</v>
      </c>
      <c r="AS8" s="9">
        <f t="shared" si="14"/>
        <v>1</v>
      </c>
      <c r="AT8" s="9">
        <f t="shared" si="15"/>
        <v>0</v>
      </c>
      <c r="AU8" s="9">
        <f t="shared" si="16"/>
        <v>0</v>
      </c>
      <c r="AV8" s="9">
        <f t="shared" si="17"/>
        <v>1</v>
      </c>
      <c r="AW8" s="62">
        <v>0.5</v>
      </c>
      <c r="AX8" s="9">
        <f t="shared" si="18"/>
        <v>0</v>
      </c>
      <c r="AY8" s="9">
        <f t="shared" si="19"/>
        <v>1</v>
      </c>
      <c r="AZ8" s="9">
        <f t="shared" si="20"/>
        <v>1</v>
      </c>
      <c r="BA8" s="9">
        <f t="shared" si="21"/>
        <v>1</v>
      </c>
      <c r="BB8" s="9">
        <f t="shared" si="22"/>
        <v>0</v>
      </c>
      <c r="BC8" s="9">
        <f t="shared" si="23"/>
        <v>1</v>
      </c>
      <c r="BD8" s="9">
        <f t="shared" si="24"/>
        <v>0</v>
      </c>
      <c r="BE8" s="9">
        <f t="shared" si="25"/>
        <v>1</v>
      </c>
      <c r="BG8" s="9">
        <f t="shared" si="26"/>
        <v>1</v>
      </c>
      <c r="BH8" s="9">
        <f t="shared" si="27"/>
        <v>1</v>
      </c>
      <c r="BJ8" s="75">
        <v>-5.5</v>
      </c>
      <c r="BK8" s="76">
        <f>BK7-BK6</f>
        <v>31</v>
      </c>
      <c r="BM8" s="75">
        <v>-27.5</v>
      </c>
      <c r="BN8" s="76">
        <f>BN7-BN6</f>
        <v>35</v>
      </c>
      <c r="BP8" s="24" t="s">
        <v>41</v>
      </c>
      <c r="BQ8" s="16">
        <v>13</v>
      </c>
    </row>
    <row r="9" spans="1:69" x14ac:dyDescent="0.2">
      <c r="A9" s="17" t="s">
        <v>274</v>
      </c>
      <c r="B9" s="18">
        <f t="shared" si="0"/>
        <v>13.5</v>
      </c>
      <c r="C9" s="19">
        <v>0.5</v>
      </c>
      <c r="D9" s="14" t="s">
        <v>248</v>
      </c>
      <c r="E9" s="14" t="s">
        <v>231</v>
      </c>
      <c r="F9" s="14" t="s">
        <v>232</v>
      </c>
      <c r="G9" s="14" t="s">
        <v>250</v>
      </c>
      <c r="H9" s="14" t="s">
        <v>234</v>
      </c>
      <c r="I9" s="14" t="s">
        <v>251</v>
      </c>
      <c r="J9" s="14" t="s">
        <v>252</v>
      </c>
      <c r="K9" s="14" t="s">
        <v>236</v>
      </c>
      <c r="L9" s="14" t="s">
        <v>237</v>
      </c>
      <c r="M9" s="14" t="s">
        <v>55</v>
      </c>
      <c r="N9" s="14" t="s">
        <v>239</v>
      </c>
      <c r="O9" s="14" t="s">
        <v>253</v>
      </c>
      <c r="P9" s="14" t="s">
        <v>262</v>
      </c>
      <c r="Q9" s="14" t="s">
        <v>241</v>
      </c>
      <c r="R9" s="14" t="s">
        <v>204</v>
      </c>
      <c r="S9" s="14" t="s">
        <v>254</v>
      </c>
      <c r="T9" s="81" t="s">
        <v>244</v>
      </c>
      <c r="U9" s="14" t="s">
        <v>255</v>
      </c>
      <c r="V9" s="14" t="s">
        <v>256</v>
      </c>
      <c r="W9" s="14" t="s">
        <v>41</v>
      </c>
      <c r="X9" s="14" t="s">
        <v>257</v>
      </c>
      <c r="Y9" s="14" t="s">
        <v>246</v>
      </c>
      <c r="Z9" s="14" t="s">
        <v>258</v>
      </c>
      <c r="AA9" s="14" t="s">
        <v>259</v>
      </c>
      <c r="AB9" s="14" t="s">
        <v>247</v>
      </c>
      <c r="AD9" s="61" t="s">
        <v>244</v>
      </c>
      <c r="AE9" s="60" t="s">
        <v>41</v>
      </c>
      <c r="AG9" s="9">
        <f t="shared" si="2"/>
        <v>1</v>
      </c>
      <c r="AH9" s="9">
        <f t="shared" si="3"/>
        <v>0</v>
      </c>
      <c r="AI9" s="9">
        <f t="shared" si="4"/>
        <v>0</v>
      </c>
      <c r="AJ9" s="9">
        <f t="shared" si="5"/>
        <v>0</v>
      </c>
      <c r="AK9" s="9">
        <f t="shared" si="6"/>
        <v>1</v>
      </c>
      <c r="AL9" s="9">
        <f t="shared" si="7"/>
        <v>0</v>
      </c>
      <c r="AM9" s="9">
        <f t="shared" si="8"/>
        <v>1</v>
      </c>
      <c r="AN9" s="9">
        <f t="shared" si="9"/>
        <v>1</v>
      </c>
      <c r="AO9" s="9">
        <f t="shared" si="10"/>
        <v>1</v>
      </c>
      <c r="AP9" s="9">
        <f t="shared" si="11"/>
        <v>1</v>
      </c>
      <c r="AQ9" s="9">
        <f t="shared" si="12"/>
        <v>1</v>
      </c>
      <c r="AR9" s="9">
        <f t="shared" si="13"/>
        <v>0</v>
      </c>
      <c r="AS9" s="9">
        <f t="shared" si="14"/>
        <v>1</v>
      </c>
      <c r="AT9" s="9">
        <f t="shared" si="15"/>
        <v>0</v>
      </c>
      <c r="AU9" s="9">
        <f t="shared" si="16"/>
        <v>1</v>
      </c>
      <c r="AV9" s="9">
        <f t="shared" si="17"/>
        <v>1</v>
      </c>
      <c r="AW9" s="62">
        <v>0.5</v>
      </c>
      <c r="AX9" s="9">
        <f t="shared" si="18"/>
        <v>0</v>
      </c>
      <c r="AY9" s="9">
        <f t="shared" si="19"/>
        <v>0</v>
      </c>
      <c r="AZ9" s="9">
        <f t="shared" si="20"/>
        <v>0</v>
      </c>
      <c r="BA9" s="9">
        <f t="shared" si="21"/>
        <v>1</v>
      </c>
      <c r="BB9" s="9">
        <f t="shared" si="22"/>
        <v>0</v>
      </c>
      <c r="BC9" s="9">
        <f t="shared" si="23"/>
        <v>1</v>
      </c>
      <c r="BD9" s="9">
        <f t="shared" si="24"/>
        <v>0</v>
      </c>
      <c r="BE9" s="9">
        <f t="shared" si="25"/>
        <v>1</v>
      </c>
      <c r="BG9" s="9" t="e">
        <f t="shared" si="26"/>
        <v>#N/A</v>
      </c>
      <c r="BH9" s="9" t="e">
        <f t="shared" si="27"/>
        <v>#N/A</v>
      </c>
      <c r="BJ9" s="78" t="s">
        <v>263</v>
      </c>
      <c r="BK9" s="72">
        <v>10</v>
      </c>
      <c r="BM9" s="78" t="s">
        <v>70</v>
      </c>
      <c r="BN9" s="72">
        <v>12</v>
      </c>
      <c r="BP9" s="49" t="s">
        <v>245</v>
      </c>
      <c r="BQ9" s="20">
        <v>21</v>
      </c>
    </row>
    <row r="10" spans="1:69" x14ac:dyDescent="0.2">
      <c r="A10" s="17" t="s">
        <v>6</v>
      </c>
      <c r="B10" s="18">
        <f t="shared" si="0"/>
        <v>6.5</v>
      </c>
      <c r="C10" s="19">
        <f t="shared" si="1"/>
        <v>0</v>
      </c>
      <c r="D10" s="14" t="s">
        <v>230</v>
      </c>
      <c r="E10" s="14" t="s">
        <v>231</v>
      </c>
      <c r="F10" s="14" t="s">
        <v>232</v>
      </c>
      <c r="G10" s="14" t="s">
        <v>250</v>
      </c>
      <c r="H10" s="14" t="s">
        <v>234</v>
      </c>
      <c r="I10" s="14" t="s">
        <v>251</v>
      </c>
      <c r="J10" s="14" t="s">
        <v>235</v>
      </c>
      <c r="K10" s="14" t="s">
        <v>163</v>
      </c>
      <c r="L10" s="14" t="s">
        <v>261</v>
      </c>
      <c r="M10" s="14" t="s">
        <v>238</v>
      </c>
      <c r="N10" s="14" t="s">
        <v>264</v>
      </c>
      <c r="O10" s="14" t="s">
        <v>253</v>
      </c>
      <c r="P10" s="14" t="s">
        <v>262</v>
      </c>
      <c r="Q10" s="14" t="s">
        <v>241</v>
      </c>
      <c r="R10" s="14" t="s">
        <v>242</v>
      </c>
      <c r="S10" s="14" t="s">
        <v>254</v>
      </c>
      <c r="T10" s="81" t="s">
        <v>244</v>
      </c>
      <c r="U10" s="14" t="s">
        <v>255</v>
      </c>
      <c r="V10" s="14" t="s">
        <v>154</v>
      </c>
      <c r="W10" s="14" t="s">
        <v>245</v>
      </c>
      <c r="X10" s="14" t="s">
        <v>257</v>
      </c>
      <c r="Y10" s="14" t="s">
        <v>246</v>
      </c>
      <c r="Z10" s="14" t="s">
        <v>173</v>
      </c>
      <c r="AA10" s="14" t="s">
        <v>259</v>
      </c>
      <c r="AB10" s="14" t="s">
        <v>54</v>
      </c>
      <c r="AD10" s="60" t="s">
        <v>269</v>
      </c>
      <c r="AE10" s="60" t="s">
        <v>251</v>
      </c>
      <c r="AG10" s="9">
        <f t="shared" si="2"/>
        <v>0</v>
      </c>
      <c r="AH10" s="9">
        <f t="shared" si="3"/>
        <v>0</v>
      </c>
      <c r="AI10" s="9">
        <f t="shared" si="4"/>
        <v>0</v>
      </c>
      <c r="AJ10" s="9">
        <f t="shared" si="5"/>
        <v>0</v>
      </c>
      <c r="AK10" s="9">
        <f t="shared" si="6"/>
        <v>1</v>
      </c>
      <c r="AL10" s="9">
        <f t="shared" si="7"/>
        <v>0</v>
      </c>
      <c r="AM10" s="9">
        <f t="shared" si="8"/>
        <v>0</v>
      </c>
      <c r="AN10" s="9">
        <f t="shared" si="9"/>
        <v>0</v>
      </c>
      <c r="AO10" s="9">
        <f t="shared" si="10"/>
        <v>0</v>
      </c>
      <c r="AP10" s="9">
        <f t="shared" si="11"/>
        <v>0</v>
      </c>
      <c r="AQ10" s="9">
        <f t="shared" si="12"/>
        <v>0</v>
      </c>
      <c r="AR10" s="9">
        <f t="shared" si="13"/>
        <v>0</v>
      </c>
      <c r="AS10" s="9">
        <f t="shared" si="14"/>
        <v>1</v>
      </c>
      <c r="AT10" s="9">
        <f t="shared" si="15"/>
        <v>0</v>
      </c>
      <c r="AU10" s="9">
        <f t="shared" si="16"/>
        <v>0</v>
      </c>
      <c r="AV10" s="9">
        <f t="shared" si="17"/>
        <v>1</v>
      </c>
      <c r="AW10" s="62">
        <v>0.5</v>
      </c>
      <c r="AX10" s="9">
        <f t="shared" si="18"/>
        <v>0</v>
      </c>
      <c r="AY10" s="9">
        <f t="shared" si="19"/>
        <v>1</v>
      </c>
      <c r="AZ10" s="9">
        <f t="shared" si="20"/>
        <v>1</v>
      </c>
      <c r="BA10" s="9">
        <f t="shared" si="21"/>
        <v>1</v>
      </c>
      <c r="BB10" s="9">
        <f t="shared" si="22"/>
        <v>0</v>
      </c>
      <c r="BC10" s="9">
        <f t="shared" si="23"/>
        <v>0</v>
      </c>
      <c r="BD10" s="9">
        <f t="shared" si="24"/>
        <v>0</v>
      </c>
      <c r="BE10" s="9">
        <f t="shared" si="25"/>
        <v>0</v>
      </c>
      <c r="BG10" s="9" t="e">
        <f t="shared" si="26"/>
        <v>#N/A</v>
      </c>
      <c r="BH10" s="9" t="e">
        <f t="shared" si="27"/>
        <v>#N/A</v>
      </c>
      <c r="BJ10" s="73" t="s">
        <v>232</v>
      </c>
      <c r="BK10" s="74">
        <v>30</v>
      </c>
      <c r="BM10" s="73" t="s">
        <v>253</v>
      </c>
      <c r="BN10" s="74">
        <v>38</v>
      </c>
      <c r="BP10" s="21">
        <v>-2.5</v>
      </c>
      <c r="BQ10" s="22">
        <f>BQ9-BQ8</f>
        <v>8</v>
      </c>
    </row>
    <row r="11" spans="1:69" x14ac:dyDescent="0.2">
      <c r="A11" s="17" t="s">
        <v>7</v>
      </c>
      <c r="B11" s="18">
        <f t="shared" si="0"/>
        <v>8.5</v>
      </c>
      <c r="C11" s="19">
        <v>0.5</v>
      </c>
      <c r="D11" s="14" t="s">
        <v>248</v>
      </c>
      <c r="E11" s="14" t="s">
        <v>249</v>
      </c>
      <c r="F11" s="14" t="s">
        <v>232</v>
      </c>
      <c r="G11" s="14" t="s">
        <v>250</v>
      </c>
      <c r="H11" s="14" t="s">
        <v>234</v>
      </c>
      <c r="I11" s="14" t="s">
        <v>251</v>
      </c>
      <c r="J11" s="14" t="s">
        <v>235</v>
      </c>
      <c r="K11" s="14" t="s">
        <v>163</v>
      </c>
      <c r="L11" s="14" t="s">
        <v>261</v>
      </c>
      <c r="M11" s="14" t="s">
        <v>238</v>
      </c>
      <c r="N11" s="14" t="s">
        <v>264</v>
      </c>
      <c r="O11" s="14" t="s">
        <v>253</v>
      </c>
      <c r="P11" s="14" t="s">
        <v>240</v>
      </c>
      <c r="Q11" s="14" t="s">
        <v>59</v>
      </c>
      <c r="R11" s="14" t="s">
        <v>242</v>
      </c>
      <c r="S11" s="14" t="s">
        <v>254</v>
      </c>
      <c r="T11" s="81" t="s">
        <v>244</v>
      </c>
      <c r="U11" s="14" t="s">
        <v>255</v>
      </c>
      <c r="V11" s="14" t="s">
        <v>256</v>
      </c>
      <c r="W11" s="14" t="s">
        <v>245</v>
      </c>
      <c r="X11" s="14" t="s">
        <v>257</v>
      </c>
      <c r="Y11" s="14" t="s">
        <v>246</v>
      </c>
      <c r="Z11" s="14" t="s">
        <v>173</v>
      </c>
      <c r="AA11" s="14" t="s">
        <v>259</v>
      </c>
      <c r="AB11" s="14" t="s">
        <v>247</v>
      </c>
      <c r="AD11" s="61" t="s">
        <v>244</v>
      </c>
      <c r="AE11" s="60" t="s">
        <v>242</v>
      </c>
      <c r="AG11" s="9">
        <f t="shared" si="2"/>
        <v>1</v>
      </c>
      <c r="AH11" s="9">
        <f t="shared" si="3"/>
        <v>1</v>
      </c>
      <c r="AI11" s="9">
        <f t="shared" si="4"/>
        <v>0</v>
      </c>
      <c r="AJ11" s="9">
        <f t="shared" si="5"/>
        <v>0</v>
      </c>
      <c r="AK11" s="9">
        <f t="shared" si="6"/>
        <v>1</v>
      </c>
      <c r="AL11" s="9">
        <f t="shared" si="7"/>
        <v>0</v>
      </c>
      <c r="AM11" s="9">
        <f t="shared" si="8"/>
        <v>0</v>
      </c>
      <c r="AN11" s="9">
        <f t="shared" si="9"/>
        <v>0</v>
      </c>
      <c r="AO11" s="9">
        <f t="shared" si="10"/>
        <v>0</v>
      </c>
      <c r="AP11" s="9">
        <f t="shared" si="11"/>
        <v>0</v>
      </c>
      <c r="AQ11" s="9">
        <f t="shared" si="12"/>
        <v>0</v>
      </c>
      <c r="AR11" s="9">
        <f t="shared" si="13"/>
        <v>0</v>
      </c>
      <c r="AS11" s="9">
        <f t="shared" si="14"/>
        <v>0</v>
      </c>
      <c r="AT11" s="9">
        <f t="shared" si="15"/>
        <v>1</v>
      </c>
      <c r="AU11" s="9">
        <f t="shared" si="16"/>
        <v>0</v>
      </c>
      <c r="AV11" s="9">
        <f t="shared" si="17"/>
        <v>1</v>
      </c>
      <c r="AW11" s="62">
        <v>0.5</v>
      </c>
      <c r="AX11" s="9">
        <f t="shared" si="18"/>
        <v>0</v>
      </c>
      <c r="AY11" s="9">
        <f t="shared" si="19"/>
        <v>0</v>
      </c>
      <c r="AZ11" s="9">
        <f t="shared" si="20"/>
        <v>1</v>
      </c>
      <c r="BA11" s="9">
        <f t="shared" si="21"/>
        <v>1</v>
      </c>
      <c r="BB11" s="9">
        <f t="shared" si="22"/>
        <v>0</v>
      </c>
      <c r="BC11" s="9">
        <f t="shared" si="23"/>
        <v>0</v>
      </c>
      <c r="BD11" s="9">
        <f t="shared" si="24"/>
        <v>0</v>
      </c>
      <c r="BE11" s="9">
        <f t="shared" si="25"/>
        <v>1</v>
      </c>
      <c r="BG11" s="9" t="e">
        <f t="shared" si="26"/>
        <v>#N/A</v>
      </c>
      <c r="BH11" s="9" t="e">
        <f t="shared" si="27"/>
        <v>#N/A</v>
      </c>
      <c r="BJ11" s="75">
        <v>-27</v>
      </c>
      <c r="BK11" s="76">
        <f>BK10-BK9</f>
        <v>20</v>
      </c>
      <c r="BM11" s="75">
        <v>-28.5</v>
      </c>
      <c r="BN11" s="76">
        <f>BN10-BN9</f>
        <v>26</v>
      </c>
      <c r="BP11" s="50" t="s">
        <v>257</v>
      </c>
      <c r="BQ11" s="16">
        <v>56</v>
      </c>
    </row>
    <row r="12" spans="1:69" x14ac:dyDescent="0.2">
      <c r="A12" s="17" t="s">
        <v>8</v>
      </c>
      <c r="B12" s="18">
        <f t="shared" si="0"/>
        <v>10.5</v>
      </c>
      <c r="C12" s="19">
        <f t="shared" si="1"/>
        <v>0</v>
      </c>
      <c r="D12" s="14" t="s">
        <v>230</v>
      </c>
      <c r="E12" s="14" t="s">
        <v>231</v>
      </c>
      <c r="F12" s="14" t="s">
        <v>263</v>
      </c>
      <c r="G12" s="14" t="s">
        <v>250</v>
      </c>
      <c r="H12" s="14" t="s">
        <v>234</v>
      </c>
      <c r="I12" s="14" t="s">
        <v>251</v>
      </c>
      <c r="J12" s="14" t="s">
        <v>252</v>
      </c>
      <c r="K12" s="14" t="s">
        <v>163</v>
      </c>
      <c r="L12" s="14" t="s">
        <v>261</v>
      </c>
      <c r="M12" s="14" t="s">
        <v>238</v>
      </c>
      <c r="N12" s="14" t="s">
        <v>264</v>
      </c>
      <c r="O12" s="14" t="s">
        <v>70</v>
      </c>
      <c r="P12" s="14" t="s">
        <v>262</v>
      </c>
      <c r="Q12" s="14" t="s">
        <v>241</v>
      </c>
      <c r="R12" s="14" t="s">
        <v>242</v>
      </c>
      <c r="S12" s="14" t="s">
        <v>243</v>
      </c>
      <c r="T12" s="81" t="s">
        <v>244</v>
      </c>
      <c r="U12" s="14" t="s">
        <v>255</v>
      </c>
      <c r="V12" s="14" t="s">
        <v>154</v>
      </c>
      <c r="W12" s="14" t="s">
        <v>41</v>
      </c>
      <c r="X12" s="14" t="s">
        <v>257</v>
      </c>
      <c r="Y12" s="14" t="s">
        <v>160</v>
      </c>
      <c r="Z12" s="14" t="s">
        <v>258</v>
      </c>
      <c r="AA12" s="14" t="s">
        <v>259</v>
      </c>
      <c r="AB12" s="14" t="s">
        <v>247</v>
      </c>
      <c r="AD12" s="60" t="s">
        <v>241</v>
      </c>
      <c r="AE12" s="60" t="s">
        <v>242</v>
      </c>
      <c r="AG12" s="9">
        <f t="shared" si="2"/>
        <v>0</v>
      </c>
      <c r="AH12" s="9">
        <f t="shared" si="3"/>
        <v>0</v>
      </c>
      <c r="AI12" s="9">
        <f t="shared" si="4"/>
        <v>1</v>
      </c>
      <c r="AJ12" s="9">
        <f t="shared" si="5"/>
        <v>0</v>
      </c>
      <c r="AK12" s="9">
        <f t="shared" si="6"/>
        <v>1</v>
      </c>
      <c r="AL12" s="9">
        <f t="shared" si="7"/>
        <v>0</v>
      </c>
      <c r="AM12" s="9">
        <f t="shared" si="8"/>
        <v>1</v>
      </c>
      <c r="AN12" s="9">
        <f t="shared" si="9"/>
        <v>0</v>
      </c>
      <c r="AO12" s="9">
        <f t="shared" si="10"/>
        <v>0</v>
      </c>
      <c r="AP12" s="9">
        <f t="shared" si="11"/>
        <v>0</v>
      </c>
      <c r="AQ12" s="9">
        <f t="shared" si="12"/>
        <v>0</v>
      </c>
      <c r="AR12" s="9">
        <f t="shared" si="13"/>
        <v>1</v>
      </c>
      <c r="AS12" s="9">
        <f t="shared" si="14"/>
        <v>1</v>
      </c>
      <c r="AT12" s="9">
        <f t="shared" si="15"/>
        <v>0</v>
      </c>
      <c r="AU12" s="9">
        <f t="shared" si="16"/>
        <v>0</v>
      </c>
      <c r="AV12" s="9">
        <f t="shared" si="17"/>
        <v>0</v>
      </c>
      <c r="AW12" s="62">
        <v>0.5</v>
      </c>
      <c r="AX12" s="9">
        <f t="shared" si="18"/>
        <v>0</v>
      </c>
      <c r="AY12" s="9">
        <f t="shared" si="19"/>
        <v>1</v>
      </c>
      <c r="AZ12" s="9">
        <f t="shared" si="20"/>
        <v>0</v>
      </c>
      <c r="BA12" s="9">
        <f t="shared" si="21"/>
        <v>1</v>
      </c>
      <c r="BB12" s="9">
        <f t="shared" si="22"/>
        <v>1</v>
      </c>
      <c r="BC12" s="9">
        <f t="shared" si="23"/>
        <v>1</v>
      </c>
      <c r="BD12" s="9">
        <f t="shared" si="24"/>
        <v>0</v>
      </c>
      <c r="BE12" s="9">
        <f t="shared" si="25"/>
        <v>1</v>
      </c>
      <c r="BG12" s="9" t="e">
        <f t="shared" si="26"/>
        <v>#N/A</v>
      </c>
      <c r="BH12" s="9" t="e">
        <f t="shared" si="27"/>
        <v>#N/A</v>
      </c>
      <c r="BJ12" s="71" t="s">
        <v>250</v>
      </c>
      <c r="BK12" s="72">
        <v>20</v>
      </c>
      <c r="BM12" s="78" t="s">
        <v>262</v>
      </c>
      <c r="BN12" s="72">
        <v>27</v>
      </c>
      <c r="BP12" s="23" t="s">
        <v>208</v>
      </c>
      <c r="BQ12" s="20">
        <v>30</v>
      </c>
    </row>
    <row r="13" spans="1:69" x14ac:dyDescent="0.2">
      <c r="A13" s="17" t="s">
        <v>9</v>
      </c>
      <c r="B13" s="18">
        <f t="shared" si="0"/>
        <v>11.5</v>
      </c>
      <c r="C13" s="19">
        <v>1.5</v>
      </c>
      <c r="D13" s="14" t="s">
        <v>230</v>
      </c>
      <c r="E13" s="14" t="s">
        <v>231</v>
      </c>
      <c r="F13" s="14" t="s">
        <v>232</v>
      </c>
      <c r="G13" s="14" t="s">
        <v>250</v>
      </c>
      <c r="H13" s="14" t="s">
        <v>234</v>
      </c>
      <c r="I13" s="14" t="s">
        <v>266</v>
      </c>
      <c r="J13" s="14" t="s">
        <v>235</v>
      </c>
      <c r="K13" s="14" t="s">
        <v>163</v>
      </c>
      <c r="L13" s="14" t="s">
        <v>237</v>
      </c>
      <c r="M13" s="14" t="s">
        <v>238</v>
      </c>
      <c r="N13" s="14" t="s">
        <v>239</v>
      </c>
      <c r="O13" s="14" t="s">
        <v>70</v>
      </c>
      <c r="P13" s="14" t="s">
        <v>262</v>
      </c>
      <c r="Q13" s="14" t="s">
        <v>59</v>
      </c>
      <c r="R13" s="14" t="s">
        <v>204</v>
      </c>
      <c r="S13" s="14" t="s">
        <v>243</v>
      </c>
      <c r="T13" s="81" t="s">
        <v>244</v>
      </c>
      <c r="U13" s="14" t="s">
        <v>255</v>
      </c>
      <c r="V13" s="14" t="s">
        <v>256</v>
      </c>
      <c r="W13" s="14" t="s">
        <v>41</v>
      </c>
      <c r="X13" s="14" t="s">
        <v>257</v>
      </c>
      <c r="Y13" s="14" t="s">
        <v>246</v>
      </c>
      <c r="Z13" s="14" t="s">
        <v>173</v>
      </c>
      <c r="AA13" s="14" t="s">
        <v>260</v>
      </c>
      <c r="AB13" s="14" t="s">
        <v>247</v>
      </c>
      <c r="AD13" s="61" t="s">
        <v>244</v>
      </c>
      <c r="AE13" s="15" t="s">
        <v>239</v>
      </c>
      <c r="AG13" s="9">
        <f t="shared" si="2"/>
        <v>0</v>
      </c>
      <c r="AH13" s="9">
        <f t="shared" si="3"/>
        <v>0</v>
      </c>
      <c r="AI13" s="9">
        <f t="shared" si="4"/>
        <v>0</v>
      </c>
      <c r="AJ13" s="9">
        <f t="shared" si="5"/>
        <v>0</v>
      </c>
      <c r="AK13" s="9">
        <f t="shared" si="6"/>
        <v>1</v>
      </c>
      <c r="AL13" s="9">
        <f t="shared" si="7"/>
        <v>1</v>
      </c>
      <c r="AM13" s="9">
        <f t="shared" si="8"/>
        <v>0</v>
      </c>
      <c r="AN13" s="9">
        <f t="shared" si="9"/>
        <v>0</v>
      </c>
      <c r="AO13" s="9">
        <f t="shared" si="10"/>
        <v>1</v>
      </c>
      <c r="AP13" s="9">
        <f t="shared" si="11"/>
        <v>0</v>
      </c>
      <c r="AQ13" s="9">
        <f t="shared" si="12"/>
        <v>1</v>
      </c>
      <c r="AR13" s="9">
        <f t="shared" si="13"/>
        <v>1</v>
      </c>
      <c r="AS13" s="9">
        <f t="shared" si="14"/>
        <v>1</v>
      </c>
      <c r="AT13" s="9">
        <f t="shared" si="15"/>
        <v>1</v>
      </c>
      <c r="AU13" s="9">
        <f t="shared" si="16"/>
        <v>1</v>
      </c>
      <c r="AV13" s="9">
        <f t="shared" si="17"/>
        <v>0</v>
      </c>
      <c r="AW13" s="62">
        <v>0.5</v>
      </c>
      <c r="AX13" s="9">
        <f t="shared" si="18"/>
        <v>0</v>
      </c>
      <c r="AY13" s="9">
        <f t="shared" si="19"/>
        <v>0</v>
      </c>
      <c r="AZ13" s="9">
        <f t="shared" si="20"/>
        <v>0</v>
      </c>
      <c r="BA13" s="9">
        <f t="shared" si="21"/>
        <v>1</v>
      </c>
      <c r="BB13" s="9">
        <f t="shared" si="22"/>
        <v>0</v>
      </c>
      <c r="BC13" s="9">
        <f t="shared" si="23"/>
        <v>0</v>
      </c>
      <c r="BD13" s="9">
        <f t="shared" si="24"/>
        <v>1</v>
      </c>
      <c r="BE13" s="9">
        <f t="shared" si="25"/>
        <v>1</v>
      </c>
      <c r="BG13" s="9" t="e">
        <f t="shared" si="26"/>
        <v>#N/A</v>
      </c>
      <c r="BH13" s="9">
        <f t="shared" si="27"/>
        <v>1</v>
      </c>
      <c r="BJ13" s="79" t="s">
        <v>233</v>
      </c>
      <c r="BK13" s="74">
        <v>34</v>
      </c>
      <c r="BM13" s="73" t="s">
        <v>240</v>
      </c>
      <c r="BN13" s="74">
        <v>28</v>
      </c>
      <c r="BP13" s="21">
        <v>-3</v>
      </c>
      <c r="BQ13" s="22">
        <f>BQ11-BQ12</f>
        <v>26</v>
      </c>
    </row>
    <row r="14" spans="1:69" x14ac:dyDescent="0.2">
      <c r="A14" s="17" t="s">
        <v>26</v>
      </c>
      <c r="B14" s="18" t="s">
        <v>273</v>
      </c>
      <c r="C14" s="19">
        <f t="shared" si="1"/>
        <v>0</v>
      </c>
      <c r="D14" s="14" t="s">
        <v>23</v>
      </c>
      <c r="E14" s="14" t="s">
        <v>23</v>
      </c>
      <c r="F14" s="14" t="s">
        <v>23</v>
      </c>
      <c r="G14" s="14" t="s">
        <v>23</v>
      </c>
      <c r="H14" s="14" t="s">
        <v>23</v>
      </c>
      <c r="I14" s="14" t="s">
        <v>23</v>
      </c>
      <c r="J14" s="14" t="s">
        <v>23</v>
      </c>
      <c r="K14" s="14" t="s">
        <v>23</v>
      </c>
      <c r="L14" s="14" t="s">
        <v>23</v>
      </c>
      <c r="M14" s="14" t="s">
        <v>23</v>
      </c>
      <c r="N14" s="14" t="s">
        <v>23</v>
      </c>
      <c r="O14" s="14" t="s">
        <v>23</v>
      </c>
      <c r="P14" s="14" t="s">
        <v>23</v>
      </c>
      <c r="Q14" s="14" t="s">
        <v>23</v>
      </c>
      <c r="R14" s="14" t="s">
        <v>23</v>
      </c>
      <c r="S14" s="14" t="s">
        <v>23</v>
      </c>
      <c r="T14" s="81" t="s">
        <v>23</v>
      </c>
      <c r="U14" s="14" t="s">
        <v>23</v>
      </c>
      <c r="V14" s="14" t="s">
        <v>23</v>
      </c>
      <c r="W14" s="14" t="s">
        <v>23</v>
      </c>
      <c r="X14" s="14" t="s">
        <v>23</v>
      </c>
      <c r="Y14" s="14" t="s">
        <v>23</v>
      </c>
      <c r="Z14" s="14" t="s">
        <v>23</v>
      </c>
      <c r="AA14" s="14" t="s">
        <v>23</v>
      </c>
      <c r="AB14" s="14" t="s">
        <v>23</v>
      </c>
      <c r="AD14" s="60" t="s">
        <v>23</v>
      </c>
      <c r="AE14" s="60" t="s">
        <v>23</v>
      </c>
      <c r="AG14" s="9">
        <f t="shared" si="2"/>
        <v>0</v>
      </c>
      <c r="AH14" s="9">
        <f t="shared" si="3"/>
        <v>0</v>
      </c>
      <c r="AI14" s="9">
        <f t="shared" si="4"/>
        <v>0</v>
      </c>
      <c r="AJ14" s="9">
        <f t="shared" si="5"/>
        <v>0</v>
      </c>
      <c r="AK14" s="9">
        <f t="shared" si="6"/>
        <v>0</v>
      </c>
      <c r="AL14" s="9">
        <f t="shared" si="7"/>
        <v>0</v>
      </c>
      <c r="AM14" s="9">
        <f t="shared" si="8"/>
        <v>0</v>
      </c>
      <c r="AN14" s="9">
        <f t="shared" si="9"/>
        <v>0</v>
      </c>
      <c r="AO14" s="9">
        <f t="shared" si="10"/>
        <v>0</v>
      </c>
      <c r="AP14" s="9">
        <f t="shared" si="11"/>
        <v>0</v>
      </c>
      <c r="AQ14" s="9">
        <f t="shared" si="12"/>
        <v>0</v>
      </c>
      <c r="AR14" s="9">
        <f t="shared" si="13"/>
        <v>0</v>
      </c>
      <c r="AS14" s="9">
        <f t="shared" si="14"/>
        <v>0</v>
      </c>
      <c r="AT14" s="9">
        <f t="shared" si="15"/>
        <v>0</v>
      </c>
      <c r="AU14" s="9">
        <f t="shared" si="16"/>
        <v>0</v>
      </c>
      <c r="AV14" s="9">
        <f t="shared" si="17"/>
        <v>0</v>
      </c>
      <c r="AW14" s="62">
        <v>0.5</v>
      </c>
      <c r="AX14" s="9">
        <f t="shared" si="18"/>
        <v>0</v>
      </c>
      <c r="AY14" s="9">
        <f t="shared" si="19"/>
        <v>0</v>
      </c>
      <c r="AZ14" s="9">
        <f t="shared" si="20"/>
        <v>0</v>
      </c>
      <c r="BA14" s="9">
        <f t="shared" si="21"/>
        <v>0</v>
      </c>
      <c r="BB14" s="9">
        <f t="shared" si="22"/>
        <v>0</v>
      </c>
      <c r="BC14" s="9">
        <f t="shared" si="23"/>
        <v>0</v>
      </c>
      <c r="BD14" s="9">
        <f t="shared" si="24"/>
        <v>0</v>
      </c>
      <c r="BE14" s="9">
        <f t="shared" si="25"/>
        <v>0</v>
      </c>
      <c r="BG14" s="9" t="e">
        <f t="shared" si="26"/>
        <v>#N/A</v>
      </c>
      <c r="BH14" s="9" t="e">
        <f t="shared" si="27"/>
        <v>#N/A</v>
      </c>
      <c r="BJ14" s="71" t="s">
        <v>268</v>
      </c>
      <c r="BK14" s="72">
        <v>6</v>
      </c>
      <c r="BM14" s="75">
        <v>-2</v>
      </c>
      <c r="BN14" s="76">
        <f>BN13-BN12</f>
        <v>1</v>
      </c>
      <c r="BP14" s="50" t="s">
        <v>160</v>
      </c>
      <c r="BQ14" s="16">
        <v>19</v>
      </c>
    </row>
    <row r="15" spans="1:69" x14ac:dyDescent="0.2">
      <c r="A15" s="17" t="s">
        <v>10</v>
      </c>
      <c r="B15" s="15">
        <f t="shared" si="0"/>
        <v>10.5</v>
      </c>
      <c r="C15" s="19">
        <f t="shared" si="1"/>
        <v>0</v>
      </c>
      <c r="D15" s="14" t="s">
        <v>230</v>
      </c>
      <c r="E15" s="14" t="s">
        <v>249</v>
      </c>
      <c r="F15" s="14" t="s">
        <v>232</v>
      </c>
      <c r="G15" s="14" t="s">
        <v>250</v>
      </c>
      <c r="H15" s="14" t="s">
        <v>234</v>
      </c>
      <c r="I15" s="14" t="s">
        <v>266</v>
      </c>
      <c r="J15" s="14" t="s">
        <v>252</v>
      </c>
      <c r="K15" s="14" t="s">
        <v>236</v>
      </c>
      <c r="L15" s="14" t="s">
        <v>237</v>
      </c>
      <c r="M15" s="14" t="s">
        <v>238</v>
      </c>
      <c r="N15" s="14" t="s">
        <v>239</v>
      </c>
      <c r="O15" s="14" t="s">
        <v>253</v>
      </c>
      <c r="P15" s="14" t="s">
        <v>240</v>
      </c>
      <c r="Q15" s="14" t="s">
        <v>241</v>
      </c>
      <c r="R15" s="14" t="s">
        <v>242</v>
      </c>
      <c r="S15" s="14" t="s">
        <v>243</v>
      </c>
      <c r="T15" s="81" t="s">
        <v>265</v>
      </c>
      <c r="U15" s="14" t="s">
        <v>255</v>
      </c>
      <c r="V15" s="14" t="s">
        <v>154</v>
      </c>
      <c r="W15" s="14" t="s">
        <v>41</v>
      </c>
      <c r="X15" s="14" t="s">
        <v>208</v>
      </c>
      <c r="Y15" s="14" t="s">
        <v>246</v>
      </c>
      <c r="Z15" s="14" t="s">
        <v>258</v>
      </c>
      <c r="AA15" s="14" t="s">
        <v>259</v>
      </c>
      <c r="AB15" s="14" t="s">
        <v>247</v>
      </c>
      <c r="AD15" s="60" t="s">
        <v>238</v>
      </c>
      <c r="AE15" s="60" t="s">
        <v>242</v>
      </c>
      <c r="AG15" s="9">
        <f t="shared" si="2"/>
        <v>0</v>
      </c>
      <c r="AH15" s="9">
        <f t="shared" si="3"/>
        <v>1</v>
      </c>
      <c r="AI15" s="9">
        <f t="shared" si="4"/>
        <v>0</v>
      </c>
      <c r="AJ15" s="9">
        <f t="shared" si="5"/>
        <v>0</v>
      </c>
      <c r="AK15" s="9">
        <f t="shared" si="6"/>
        <v>1</v>
      </c>
      <c r="AL15" s="9">
        <f t="shared" si="7"/>
        <v>1</v>
      </c>
      <c r="AM15" s="9">
        <f t="shared" si="8"/>
        <v>1</v>
      </c>
      <c r="AN15" s="9">
        <f t="shared" si="9"/>
        <v>1</v>
      </c>
      <c r="AO15" s="9">
        <f t="shared" si="10"/>
        <v>1</v>
      </c>
      <c r="AP15" s="9">
        <f t="shared" si="11"/>
        <v>0</v>
      </c>
      <c r="AQ15" s="9">
        <f t="shared" si="12"/>
        <v>1</v>
      </c>
      <c r="AR15" s="9">
        <f t="shared" si="13"/>
        <v>0</v>
      </c>
      <c r="AS15" s="9">
        <f t="shared" si="14"/>
        <v>0</v>
      </c>
      <c r="AT15" s="9">
        <f t="shared" si="15"/>
        <v>0</v>
      </c>
      <c r="AU15" s="9">
        <f t="shared" si="16"/>
        <v>0</v>
      </c>
      <c r="AV15" s="9">
        <f t="shared" si="17"/>
        <v>0</v>
      </c>
      <c r="AW15" s="62">
        <v>0.5</v>
      </c>
      <c r="AX15" s="9">
        <f t="shared" si="18"/>
        <v>0</v>
      </c>
      <c r="AY15" s="9">
        <f t="shared" si="19"/>
        <v>1</v>
      </c>
      <c r="AZ15" s="9">
        <f t="shared" si="20"/>
        <v>0</v>
      </c>
      <c r="BA15" s="9">
        <f t="shared" si="21"/>
        <v>0</v>
      </c>
      <c r="BB15" s="9">
        <f t="shared" si="22"/>
        <v>0</v>
      </c>
      <c r="BC15" s="9">
        <f t="shared" si="23"/>
        <v>1</v>
      </c>
      <c r="BD15" s="9">
        <f t="shared" si="24"/>
        <v>0</v>
      </c>
      <c r="BE15" s="9">
        <f t="shared" si="25"/>
        <v>1</v>
      </c>
      <c r="BG15" s="9" t="e">
        <f t="shared" si="26"/>
        <v>#N/A</v>
      </c>
      <c r="BH15" s="9" t="e">
        <f t="shared" si="27"/>
        <v>#N/A</v>
      </c>
      <c r="BJ15" s="79" t="s">
        <v>234</v>
      </c>
      <c r="BK15" s="74">
        <v>48</v>
      </c>
      <c r="BM15" s="78" t="s">
        <v>59</v>
      </c>
      <c r="BN15" s="72">
        <v>0</v>
      </c>
      <c r="BP15" s="23" t="s">
        <v>246</v>
      </c>
      <c r="BQ15" s="20">
        <v>24</v>
      </c>
    </row>
    <row r="16" spans="1:69" x14ac:dyDescent="0.2">
      <c r="A16" s="17" t="s">
        <v>11</v>
      </c>
      <c r="B16" s="15">
        <f t="shared" si="0"/>
        <v>11.5</v>
      </c>
      <c r="C16" s="19">
        <v>0.5</v>
      </c>
      <c r="D16" s="14" t="s">
        <v>23</v>
      </c>
      <c r="E16" s="14" t="s">
        <v>231</v>
      </c>
      <c r="F16" s="14" t="s">
        <v>232</v>
      </c>
      <c r="G16" s="14" t="s">
        <v>250</v>
      </c>
      <c r="H16" s="14" t="s">
        <v>234</v>
      </c>
      <c r="I16" s="14" t="s">
        <v>266</v>
      </c>
      <c r="J16" s="14" t="s">
        <v>252</v>
      </c>
      <c r="K16" s="14" t="s">
        <v>236</v>
      </c>
      <c r="L16" s="14" t="s">
        <v>261</v>
      </c>
      <c r="M16" s="14" t="s">
        <v>238</v>
      </c>
      <c r="N16" s="14" t="s">
        <v>264</v>
      </c>
      <c r="O16" s="14" t="s">
        <v>253</v>
      </c>
      <c r="P16" s="14" t="s">
        <v>262</v>
      </c>
      <c r="Q16" s="14" t="s">
        <v>241</v>
      </c>
      <c r="R16" s="14" t="s">
        <v>204</v>
      </c>
      <c r="S16" s="14" t="s">
        <v>243</v>
      </c>
      <c r="T16" s="81" t="s">
        <v>244</v>
      </c>
      <c r="U16" s="14" t="s">
        <v>255</v>
      </c>
      <c r="V16" s="14" t="s">
        <v>154</v>
      </c>
      <c r="W16" s="14" t="s">
        <v>41</v>
      </c>
      <c r="X16" s="14" t="s">
        <v>257</v>
      </c>
      <c r="Y16" s="14" t="s">
        <v>246</v>
      </c>
      <c r="Z16" s="14" t="s">
        <v>258</v>
      </c>
      <c r="AA16" s="14" t="s">
        <v>260</v>
      </c>
      <c r="AB16" s="14" t="s">
        <v>247</v>
      </c>
      <c r="AD16" s="61" t="s">
        <v>244</v>
      </c>
      <c r="AE16" s="60" t="s">
        <v>41</v>
      </c>
      <c r="AG16" s="9">
        <f t="shared" si="2"/>
        <v>0</v>
      </c>
      <c r="AH16" s="9">
        <f t="shared" si="3"/>
        <v>0</v>
      </c>
      <c r="AI16" s="9">
        <f t="shared" si="4"/>
        <v>0</v>
      </c>
      <c r="AJ16" s="9">
        <f t="shared" si="5"/>
        <v>0</v>
      </c>
      <c r="AK16" s="9">
        <f t="shared" si="6"/>
        <v>1</v>
      </c>
      <c r="AL16" s="9">
        <f t="shared" si="7"/>
        <v>1</v>
      </c>
      <c r="AM16" s="9">
        <f t="shared" si="8"/>
        <v>1</v>
      </c>
      <c r="AN16" s="9">
        <f t="shared" si="9"/>
        <v>1</v>
      </c>
      <c r="AO16" s="9">
        <f t="shared" si="10"/>
        <v>0</v>
      </c>
      <c r="AP16" s="9">
        <f t="shared" si="11"/>
        <v>0</v>
      </c>
      <c r="AQ16" s="9">
        <f t="shared" si="12"/>
        <v>0</v>
      </c>
      <c r="AR16" s="9">
        <f t="shared" si="13"/>
        <v>0</v>
      </c>
      <c r="AS16" s="9">
        <f t="shared" si="14"/>
        <v>1</v>
      </c>
      <c r="AT16" s="9">
        <f t="shared" si="15"/>
        <v>0</v>
      </c>
      <c r="AU16" s="9">
        <f t="shared" si="16"/>
        <v>1</v>
      </c>
      <c r="AV16" s="9">
        <f t="shared" si="17"/>
        <v>0</v>
      </c>
      <c r="AW16" s="62">
        <v>0.5</v>
      </c>
      <c r="AX16" s="9">
        <f t="shared" si="18"/>
        <v>0</v>
      </c>
      <c r="AY16" s="9">
        <f t="shared" si="19"/>
        <v>1</v>
      </c>
      <c r="AZ16" s="9">
        <f t="shared" si="20"/>
        <v>0</v>
      </c>
      <c r="BA16" s="9">
        <f t="shared" si="21"/>
        <v>1</v>
      </c>
      <c r="BB16" s="9">
        <f t="shared" si="22"/>
        <v>0</v>
      </c>
      <c r="BC16" s="9">
        <f t="shared" si="23"/>
        <v>1</v>
      </c>
      <c r="BD16" s="9">
        <f t="shared" si="24"/>
        <v>1</v>
      </c>
      <c r="BE16" s="9">
        <f t="shared" si="25"/>
        <v>1</v>
      </c>
      <c r="BG16" s="9" t="e">
        <f t="shared" si="26"/>
        <v>#N/A</v>
      </c>
      <c r="BH16" s="9" t="e">
        <f t="shared" si="27"/>
        <v>#N/A</v>
      </c>
      <c r="BJ16" s="75">
        <v>-48.5</v>
      </c>
      <c r="BK16" s="76">
        <f>BK15-BK14</f>
        <v>42</v>
      </c>
      <c r="BM16" s="73" t="s">
        <v>241</v>
      </c>
      <c r="BN16" s="74">
        <v>34</v>
      </c>
      <c r="BP16" s="21">
        <v>-18.5</v>
      </c>
      <c r="BQ16" s="22">
        <f>BQ15-BQ14</f>
        <v>5</v>
      </c>
    </row>
    <row r="17" spans="1:69" x14ac:dyDescent="0.2">
      <c r="A17" s="17" t="s">
        <v>12</v>
      </c>
      <c r="B17" s="18">
        <f t="shared" si="0"/>
        <v>11.5</v>
      </c>
      <c r="C17" s="19">
        <f t="shared" si="1"/>
        <v>1</v>
      </c>
      <c r="D17" s="14" t="s">
        <v>248</v>
      </c>
      <c r="E17" s="14" t="s">
        <v>231</v>
      </c>
      <c r="F17" s="14" t="s">
        <v>263</v>
      </c>
      <c r="G17" s="14" t="s">
        <v>233</v>
      </c>
      <c r="H17" s="14" t="s">
        <v>234</v>
      </c>
      <c r="I17" s="14" t="s">
        <v>251</v>
      </c>
      <c r="J17" s="14" t="s">
        <v>252</v>
      </c>
      <c r="K17" s="14" t="s">
        <v>163</v>
      </c>
      <c r="L17" s="14" t="s">
        <v>237</v>
      </c>
      <c r="M17" s="14" t="s">
        <v>238</v>
      </c>
      <c r="N17" s="14" t="s">
        <v>239</v>
      </c>
      <c r="O17" s="14" t="s">
        <v>253</v>
      </c>
      <c r="P17" s="14" t="s">
        <v>262</v>
      </c>
      <c r="Q17" s="14" t="s">
        <v>241</v>
      </c>
      <c r="R17" s="14" t="s">
        <v>204</v>
      </c>
      <c r="S17" s="14" t="s">
        <v>254</v>
      </c>
      <c r="T17" s="81" t="s">
        <v>244</v>
      </c>
      <c r="U17" s="14" t="s">
        <v>255</v>
      </c>
      <c r="V17" s="14" t="s">
        <v>256</v>
      </c>
      <c r="W17" s="14" t="s">
        <v>41</v>
      </c>
      <c r="X17" s="14" t="s">
        <v>208</v>
      </c>
      <c r="Y17" s="14" t="s">
        <v>246</v>
      </c>
      <c r="Z17" s="14" t="s">
        <v>258</v>
      </c>
      <c r="AA17" s="14" t="s">
        <v>259</v>
      </c>
      <c r="AB17" s="14" t="s">
        <v>54</v>
      </c>
      <c r="AD17" s="60" t="s">
        <v>259</v>
      </c>
      <c r="AE17" s="15" t="s">
        <v>204</v>
      </c>
      <c r="AG17" s="9">
        <f t="shared" si="2"/>
        <v>1</v>
      </c>
      <c r="AH17" s="9">
        <f t="shared" si="3"/>
        <v>0</v>
      </c>
      <c r="AI17" s="9">
        <f t="shared" si="4"/>
        <v>1</v>
      </c>
      <c r="AJ17" s="9">
        <f t="shared" si="5"/>
        <v>1</v>
      </c>
      <c r="AK17" s="9">
        <f t="shared" si="6"/>
        <v>1</v>
      </c>
      <c r="AL17" s="9">
        <f t="shared" si="7"/>
        <v>0</v>
      </c>
      <c r="AM17" s="9">
        <f t="shared" si="8"/>
        <v>1</v>
      </c>
      <c r="AN17" s="9">
        <f t="shared" si="9"/>
        <v>0</v>
      </c>
      <c r="AO17" s="9">
        <f t="shared" si="10"/>
        <v>1</v>
      </c>
      <c r="AP17" s="9">
        <f t="shared" si="11"/>
        <v>0</v>
      </c>
      <c r="AQ17" s="9">
        <f t="shared" si="12"/>
        <v>1</v>
      </c>
      <c r="AR17" s="9">
        <f t="shared" si="13"/>
        <v>0</v>
      </c>
      <c r="AS17" s="9">
        <f t="shared" si="14"/>
        <v>1</v>
      </c>
      <c r="AT17" s="9">
        <f t="shared" si="15"/>
        <v>0</v>
      </c>
      <c r="AU17" s="9">
        <f t="shared" si="16"/>
        <v>1</v>
      </c>
      <c r="AV17" s="9">
        <f t="shared" si="17"/>
        <v>1</v>
      </c>
      <c r="AW17" s="62">
        <v>0.5</v>
      </c>
      <c r="AX17" s="9">
        <f t="shared" si="18"/>
        <v>0</v>
      </c>
      <c r="AY17" s="9">
        <f t="shared" si="19"/>
        <v>0</v>
      </c>
      <c r="AZ17" s="9">
        <f t="shared" si="20"/>
        <v>0</v>
      </c>
      <c r="BA17" s="9">
        <f t="shared" si="21"/>
        <v>0</v>
      </c>
      <c r="BB17" s="9">
        <f t="shared" si="22"/>
        <v>0</v>
      </c>
      <c r="BC17" s="9">
        <f t="shared" si="23"/>
        <v>1</v>
      </c>
      <c r="BD17" s="9">
        <f t="shared" si="24"/>
        <v>0</v>
      </c>
      <c r="BE17" s="9">
        <f t="shared" si="25"/>
        <v>0</v>
      </c>
      <c r="BG17" s="9" t="e">
        <f t="shared" si="26"/>
        <v>#N/A</v>
      </c>
      <c r="BH17" s="9">
        <f t="shared" si="27"/>
        <v>1</v>
      </c>
      <c r="BJ17" s="71" t="s">
        <v>251</v>
      </c>
      <c r="BK17" s="72">
        <v>34</v>
      </c>
      <c r="BM17" s="75">
        <v>-38</v>
      </c>
      <c r="BN17" s="76">
        <f>BN16-BN15</f>
        <v>34</v>
      </c>
      <c r="BP17" s="24" t="s">
        <v>173</v>
      </c>
      <c r="BQ17" s="16">
        <v>0</v>
      </c>
    </row>
    <row r="18" spans="1:69" x14ac:dyDescent="0.2">
      <c r="A18" s="17" t="s">
        <v>13</v>
      </c>
      <c r="B18" s="18">
        <f t="shared" si="0"/>
        <v>12.5</v>
      </c>
      <c r="C18" s="19">
        <f t="shared" si="1"/>
        <v>2</v>
      </c>
      <c r="D18" s="14" t="s">
        <v>230</v>
      </c>
      <c r="E18" s="14" t="s">
        <v>249</v>
      </c>
      <c r="F18" s="14" t="s">
        <v>232</v>
      </c>
      <c r="G18" s="14" t="s">
        <v>233</v>
      </c>
      <c r="H18" s="14" t="s">
        <v>234</v>
      </c>
      <c r="I18" s="14" t="s">
        <v>266</v>
      </c>
      <c r="J18" s="14" t="s">
        <v>252</v>
      </c>
      <c r="K18" s="14" t="s">
        <v>236</v>
      </c>
      <c r="L18" s="14" t="s">
        <v>237</v>
      </c>
      <c r="M18" s="14" t="s">
        <v>55</v>
      </c>
      <c r="N18" s="14" t="s">
        <v>239</v>
      </c>
      <c r="O18" s="14" t="s">
        <v>253</v>
      </c>
      <c r="P18" s="14" t="s">
        <v>240</v>
      </c>
      <c r="Q18" s="14" t="s">
        <v>241</v>
      </c>
      <c r="R18" s="14" t="s">
        <v>204</v>
      </c>
      <c r="S18" s="14" t="s">
        <v>243</v>
      </c>
      <c r="T18" s="81" t="s">
        <v>265</v>
      </c>
      <c r="U18" s="14" t="s">
        <v>255</v>
      </c>
      <c r="V18" s="14" t="s">
        <v>256</v>
      </c>
      <c r="W18" s="14" t="s">
        <v>245</v>
      </c>
      <c r="X18" s="14" t="s">
        <v>208</v>
      </c>
      <c r="Y18" s="14" t="s">
        <v>246</v>
      </c>
      <c r="Z18" s="14" t="s">
        <v>258</v>
      </c>
      <c r="AA18" s="14" t="s">
        <v>259</v>
      </c>
      <c r="AB18" s="14" t="s">
        <v>54</v>
      </c>
      <c r="AD18" s="15" t="s">
        <v>55</v>
      </c>
      <c r="AE18" s="15" t="s">
        <v>236</v>
      </c>
      <c r="AG18" s="9">
        <f t="shared" si="2"/>
        <v>0</v>
      </c>
      <c r="AH18" s="9">
        <f t="shared" si="3"/>
        <v>1</v>
      </c>
      <c r="AI18" s="9">
        <f t="shared" si="4"/>
        <v>0</v>
      </c>
      <c r="AJ18" s="9">
        <f t="shared" si="5"/>
        <v>1</v>
      </c>
      <c r="AK18" s="9">
        <f t="shared" si="6"/>
        <v>1</v>
      </c>
      <c r="AL18" s="9">
        <f t="shared" si="7"/>
        <v>1</v>
      </c>
      <c r="AM18" s="9">
        <f t="shared" si="8"/>
        <v>1</v>
      </c>
      <c r="AN18" s="9">
        <f t="shared" si="9"/>
        <v>1</v>
      </c>
      <c r="AO18" s="9">
        <f t="shared" si="10"/>
        <v>1</v>
      </c>
      <c r="AP18" s="9">
        <f t="shared" si="11"/>
        <v>1</v>
      </c>
      <c r="AQ18" s="9">
        <f t="shared" si="12"/>
        <v>1</v>
      </c>
      <c r="AR18" s="9">
        <f t="shared" si="13"/>
        <v>0</v>
      </c>
      <c r="AS18" s="9">
        <f t="shared" si="14"/>
        <v>0</v>
      </c>
      <c r="AT18" s="9">
        <f t="shared" si="15"/>
        <v>0</v>
      </c>
      <c r="AU18" s="9">
        <f t="shared" si="16"/>
        <v>1</v>
      </c>
      <c r="AV18" s="9">
        <f t="shared" si="17"/>
        <v>0</v>
      </c>
      <c r="AW18" s="62">
        <v>0.5</v>
      </c>
      <c r="AX18" s="9">
        <f t="shared" si="18"/>
        <v>0</v>
      </c>
      <c r="AY18" s="9">
        <f t="shared" si="19"/>
        <v>0</v>
      </c>
      <c r="AZ18" s="9">
        <f t="shared" si="20"/>
        <v>1</v>
      </c>
      <c r="BA18" s="9">
        <f t="shared" si="21"/>
        <v>0</v>
      </c>
      <c r="BB18" s="9">
        <f t="shared" si="22"/>
        <v>0</v>
      </c>
      <c r="BC18" s="9">
        <f t="shared" si="23"/>
        <v>1</v>
      </c>
      <c r="BD18" s="9">
        <f t="shared" si="24"/>
        <v>0</v>
      </c>
      <c r="BE18" s="9">
        <f t="shared" si="25"/>
        <v>0</v>
      </c>
      <c r="BG18" s="9">
        <f t="shared" si="26"/>
        <v>1</v>
      </c>
      <c r="BH18" s="9">
        <f t="shared" si="27"/>
        <v>1</v>
      </c>
      <c r="BJ18" s="79" t="s">
        <v>266</v>
      </c>
      <c r="BK18" s="74">
        <v>24</v>
      </c>
      <c r="BM18" s="71" t="s">
        <v>242</v>
      </c>
      <c r="BN18" s="72">
        <v>55</v>
      </c>
      <c r="BP18" s="49" t="s">
        <v>258</v>
      </c>
      <c r="BQ18" s="20">
        <v>28</v>
      </c>
    </row>
    <row r="19" spans="1:69" x14ac:dyDescent="0.2">
      <c r="A19" s="17" t="s">
        <v>14</v>
      </c>
      <c r="B19" s="18">
        <f t="shared" si="0"/>
        <v>12.5</v>
      </c>
      <c r="C19" s="19">
        <f t="shared" si="1"/>
        <v>1</v>
      </c>
      <c r="D19" s="14" t="s">
        <v>230</v>
      </c>
      <c r="E19" s="14" t="s">
        <v>231</v>
      </c>
      <c r="F19" s="14" t="s">
        <v>232</v>
      </c>
      <c r="G19" s="14" t="s">
        <v>250</v>
      </c>
      <c r="H19" s="14" t="s">
        <v>234</v>
      </c>
      <c r="I19" s="14" t="s">
        <v>251</v>
      </c>
      <c r="J19" s="14" t="s">
        <v>235</v>
      </c>
      <c r="K19" s="14" t="s">
        <v>236</v>
      </c>
      <c r="L19" s="14" t="s">
        <v>237</v>
      </c>
      <c r="M19" s="14" t="s">
        <v>55</v>
      </c>
      <c r="N19" s="14" t="s">
        <v>239</v>
      </c>
      <c r="O19" s="14" t="s">
        <v>253</v>
      </c>
      <c r="P19" s="14" t="s">
        <v>262</v>
      </c>
      <c r="Q19" s="14" t="s">
        <v>59</v>
      </c>
      <c r="R19" s="14" t="s">
        <v>242</v>
      </c>
      <c r="S19" s="14" t="s">
        <v>254</v>
      </c>
      <c r="T19" s="81" t="s">
        <v>265</v>
      </c>
      <c r="U19" s="14" t="s">
        <v>158</v>
      </c>
      <c r="V19" s="14" t="s">
        <v>256</v>
      </c>
      <c r="W19" s="14" t="s">
        <v>245</v>
      </c>
      <c r="X19" s="14" t="s">
        <v>257</v>
      </c>
      <c r="Y19" s="14" t="s">
        <v>246</v>
      </c>
      <c r="Z19" s="14" t="s">
        <v>258</v>
      </c>
      <c r="AA19" s="14" t="s">
        <v>259</v>
      </c>
      <c r="AB19" s="14" t="s">
        <v>54</v>
      </c>
      <c r="AD19" s="60" t="s">
        <v>242</v>
      </c>
      <c r="AE19" s="15" t="s">
        <v>254</v>
      </c>
      <c r="AG19" s="9">
        <f t="shared" si="2"/>
        <v>0</v>
      </c>
      <c r="AH19" s="9">
        <f t="shared" si="3"/>
        <v>0</v>
      </c>
      <c r="AI19" s="9">
        <f t="shared" si="4"/>
        <v>0</v>
      </c>
      <c r="AJ19" s="9">
        <f t="shared" si="5"/>
        <v>0</v>
      </c>
      <c r="AK19" s="9">
        <f t="shared" si="6"/>
        <v>1</v>
      </c>
      <c r="AL19" s="9">
        <f t="shared" si="7"/>
        <v>0</v>
      </c>
      <c r="AM19" s="9">
        <f t="shared" si="8"/>
        <v>0</v>
      </c>
      <c r="AN19" s="9">
        <f t="shared" si="9"/>
        <v>1</v>
      </c>
      <c r="AO19" s="9">
        <f t="shared" si="10"/>
        <v>1</v>
      </c>
      <c r="AP19" s="9">
        <f t="shared" si="11"/>
        <v>1</v>
      </c>
      <c r="AQ19" s="9">
        <f t="shared" si="12"/>
        <v>1</v>
      </c>
      <c r="AR19" s="9">
        <f t="shared" si="13"/>
        <v>0</v>
      </c>
      <c r="AS19" s="9">
        <f t="shared" si="14"/>
        <v>1</v>
      </c>
      <c r="AT19" s="9">
        <f t="shared" si="15"/>
        <v>1</v>
      </c>
      <c r="AU19" s="9">
        <f t="shared" si="16"/>
        <v>0</v>
      </c>
      <c r="AV19" s="9">
        <f t="shared" si="17"/>
        <v>1</v>
      </c>
      <c r="AW19" s="62">
        <v>0.5</v>
      </c>
      <c r="AX19" s="9">
        <f t="shared" si="18"/>
        <v>1</v>
      </c>
      <c r="AY19" s="9">
        <f t="shared" si="19"/>
        <v>0</v>
      </c>
      <c r="AZ19" s="9">
        <f t="shared" si="20"/>
        <v>1</v>
      </c>
      <c r="BA19" s="9">
        <f t="shared" si="21"/>
        <v>1</v>
      </c>
      <c r="BB19" s="9">
        <f t="shared" si="22"/>
        <v>0</v>
      </c>
      <c r="BC19" s="9">
        <f t="shared" si="23"/>
        <v>1</v>
      </c>
      <c r="BD19" s="9">
        <f t="shared" si="24"/>
        <v>0</v>
      </c>
      <c r="BE19" s="9">
        <f t="shared" si="25"/>
        <v>0</v>
      </c>
      <c r="BG19" s="9" t="e">
        <f t="shared" si="26"/>
        <v>#N/A</v>
      </c>
      <c r="BH19" s="9">
        <f t="shared" si="27"/>
        <v>1</v>
      </c>
      <c r="BJ19" s="75">
        <v>-24.5</v>
      </c>
      <c r="BK19" s="76">
        <f>BK17-BK18</f>
        <v>10</v>
      </c>
      <c r="BM19" s="79" t="s">
        <v>204</v>
      </c>
      <c r="BN19" s="74">
        <v>52</v>
      </c>
      <c r="BP19" s="21">
        <v>-27</v>
      </c>
      <c r="BQ19" s="22">
        <f>BQ18-BQ17</f>
        <v>28</v>
      </c>
    </row>
    <row r="20" spans="1:69" x14ac:dyDescent="0.2">
      <c r="A20" s="17" t="s">
        <v>22</v>
      </c>
      <c r="B20" s="18">
        <f t="shared" si="0"/>
        <v>13.5</v>
      </c>
      <c r="C20" s="19">
        <v>0.5</v>
      </c>
      <c r="D20" s="14" t="s">
        <v>248</v>
      </c>
      <c r="E20" s="14" t="s">
        <v>231</v>
      </c>
      <c r="F20" s="14" t="s">
        <v>232</v>
      </c>
      <c r="G20" s="14" t="s">
        <v>250</v>
      </c>
      <c r="H20" s="14" t="s">
        <v>234</v>
      </c>
      <c r="I20" s="14" t="s">
        <v>251</v>
      </c>
      <c r="J20" s="14" t="s">
        <v>252</v>
      </c>
      <c r="K20" s="14" t="s">
        <v>236</v>
      </c>
      <c r="L20" s="14" t="s">
        <v>237</v>
      </c>
      <c r="M20" s="14" t="s">
        <v>238</v>
      </c>
      <c r="N20" s="14" t="s">
        <v>239</v>
      </c>
      <c r="O20" s="14" t="s">
        <v>70</v>
      </c>
      <c r="P20" s="14" t="s">
        <v>240</v>
      </c>
      <c r="Q20" s="14" t="s">
        <v>241</v>
      </c>
      <c r="R20" s="14" t="s">
        <v>204</v>
      </c>
      <c r="S20" s="14" t="s">
        <v>254</v>
      </c>
      <c r="T20" s="81" t="s">
        <v>244</v>
      </c>
      <c r="U20" s="14" t="s">
        <v>255</v>
      </c>
      <c r="V20" s="14" t="s">
        <v>154</v>
      </c>
      <c r="W20" s="14" t="s">
        <v>41</v>
      </c>
      <c r="X20" s="14" t="s">
        <v>257</v>
      </c>
      <c r="Y20" s="14" t="s">
        <v>246</v>
      </c>
      <c r="Z20" s="14" t="s">
        <v>258</v>
      </c>
      <c r="AA20" s="14" t="s">
        <v>259</v>
      </c>
      <c r="AB20" s="14" t="s">
        <v>247</v>
      </c>
      <c r="AD20" s="60" t="s">
        <v>238</v>
      </c>
      <c r="AE20" s="61" t="s">
        <v>244</v>
      </c>
      <c r="AG20" s="9">
        <f t="shared" si="2"/>
        <v>1</v>
      </c>
      <c r="AH20" s="9">
        <f t="shared" si="3"/>
        <v>0</v>
      </c>
      <c r="AI20" s="9">
        <f t="shared" si="4"/>
        <v>0</v>
      </c>
      <c r="AJ20" s="9">
        <f t="shared" si="5"/>
        <v>0</v>
      </c>
      <c r="AK20" s="9">
        <f t="shared" si="6"/>
        <v>1</v>
      </c>
      <c r="AL20" s="9">
        <f t="shared" si="7"/>
        <v>0</v>
      </c>
      <c r="AM20" s="9">
        <f t="shared" si="8"/>
        <v>1</v>
      </c>
      <c r="AN20" s="9">
        <f t="shared" si="9"/>
        <v>1</v>
      </c>
      <c r="AO20" s="9">
        <f t="shared" si="10"/>
        <v>1</v>
      </c>
      <c r="AP20" s="9">
        <f t="shared" si="11"/>
        <v>0</v>
      </c>
      <c r="AQ20" s="9">
        <f t="shared" si="12"/>
        <v>1</v>
      </c>
      <c r="AR20" s="9">
        <f t="shared" si="13"/>
        <v>1</v>
      </c>
      <c r="AS20" s="9">
        <f t="shared" si="14"/>
        <v>0</v>
      </c>
      <c r="AT20" s="9">
        <f t="shared" si="15"/>
        <v>0</v>
      </c>
      <c r="AU20" s="9">
        <f t="shared" si="16"/>
        <v>1</v>
      </c>
      <c r="AV20" s="9">
        <f t="shared" si="17"/>
        <v>1</v>
      </c>
      <c r="AW20" s="62">
        <v>0.5</v>
      </c>
      <c r="AX20" s="9">
        <f t="shared" si="18"/>
        <v>0</v>
      </c>
      <c r="AY20" s="9">
        <f t="shared" si="19"/>
        <v>1</v>
      </c>
      <c r="AZ20" s="9">
        <f t="shared" si="20"/>
        <v>0</v>
      </c>
      <c r="BA20" s="9">
        <f t="shared" si="21"/>
        <v>1</v>
      </c>
      <c r="BB20" s="9">
        <f t="shared" si="22"/>
        <v>0</v>
      </c>
      <c r="BC20" s="9">
        <f t="shared" si="23"/>
        <v>1</v>
      </c>
      <c r="BD20" s="9">
        <f t="shared" si="24"/>
        <v>0</v>
      </c>
      <c r="BE20" s="9">
        <f t="shared" si="25"/>
        <v>1</v>
      </c>
      <c r="BG20" s="9" t="e">
        <f t="shared" si="26"/>
        <v>#N/A</v>
      </c>
      <c r="BH20" s="9" t="e">
        <f t="shared" si="27"/>
        <v>#N/A</v>
      </c>
      <c r="BJ20" s="71" t="s">
        <v>235</v>
      </c>
      <c r="BK20" s="72">
        <v>14</v>
      </c>
      <c r="BM20" s="75">
        <v>-8.5</v>
      </c>
      <c r="BN20" s="76">
        <f>BN18-BN19</f>
        <v>3</v>
      </c>
      <c r="BP20" s="50" t="s">
        <v>260</v>
      </c>
      <c r="BQ20" s="16">
        <v>62</v>
      </c>
    </row>
    <row r="21" spans="1:69" x14ac:dyDescent="0.2">
      <c r="A21" s="17" t="s">
        <v>27</v>
      </c>
      <c r="B21" s="18" t="s">
        <v>273</v>
      </c>
      <c r="C21" s="19">
        <f t="shared" si="1"/>
        <v>0</v>
      </c>
      <c r="D21" s="14" t="s">
        <v>23</v>
      </c>
      <c r="E21" s="14" t="s">
        <v>23</v>
      </c>
      <c r="F21" s="14" t="s">
        <v>23</v>
      </c>
      <c r="G21" s="14" t="s">
        <v>23</v>
      </c>
      <c r="H21" s="14" t="s">
        <v>23</v>
      </c>
      <c r="I21" s="14" t="s">
        <v>23</v>
      </c>
      <c r="J21" s="14" t="s">
        <v>23</v>
      </c>
      <c r="K21" s="14" t="s">
        <v>23</v>
      </c>
      <c r="L21" s="14" t="s">
        <v>23</v>
      </c>
      <c r="M21" s="14" t="s">
        <v>23</v>
      </c>
      <c r="N21" s="14" t="s">
        <v>23</v>
      </c>
      <c r="O21" s="14" t="s">
        <v>23</v>
      </c>
      <c r="P21" s="14" t="s">
        <v>23</v>
      </c>
      <c r="Q21" s="14" t="s">
        <v>23</v>
      </c>
      <c r="R21" s="14" t="s">
        <v>23</v>
      </c>
      <c r="S21" s="14" t="s">
        <v>23</v>
      </c>
      <c r="T21" s="81" t="s">
        <v>23</v>
      </c>
      <c r="U21" s="14" t="s">
        <v>23</v>
      </c>
      <c r="V21" s="14" t="s">
        <v>23</v>
      </c>
      <c r="W21" s="14" t="s">
        <v>23</v>
      </c>
      <c r="X21" s="14" t="s">
        <v>23</v>
      </c>
      <c r="Y21" s="14" t="s">
        <v>23</v>
      </c>
      <c r="Z21" s="14" t="s">
        <v>23</v>
      </c>
      <c r="AA21" s="14" t="s">
        <v>23</v>
      </c>
      <c r="AB21" s="14" t="s">
        <v>23</v>
      </c>
      <c r="AD21" s="60" t="s">
        <v>23</v>
      </c>
      <c r="AE21" s="60" t="s">
        <v>23</v>
      </c>
      <c r="AG21" s="9">
        <f t="shared" si="2"/>
        <v>0</v>
      </c>
      <c r="AH21" s="9">
        <f t="shared" si="3"/>
        <v>0</v>
      </c>
      <c r="AI21" s="9">
        <f t="shared" si="4"/>
        <v>0</v>
      </c>
      <c r="AJ21" s="9">
        <f t="shared" si="5"/>
        <v>0</v>
      </c>
      <c r="AK21" s="9">
        <f t="shared" si="6"/>
        <v>0</v>
      </c>
      <c r="AL21" s="9">
        <f t="shared" si="7"/>
        <v>0</v>
      </c>
      <c r="AM21" s="9">
        <f t="shared" si="8"/>
        <v>0</v>
      </c>
      <c r="AN21" s="9">
        <f t="shared" si="9"/>
        <v>0</v>
      </c>
      <c r="AO21" s="9">
        <f t="shared" si="10"/>
        <v>0</v>
      </c>
      <c r="AP21" s="9">
        <f t="shared" si="11"/>
        <v>0</v>
      </c>
      <c r="AQ21" s="9">
        <f t="shared" si="12"/>
        <v>0</v>
      </c>
      <c r="AR21" s="9">
        <f t="shared" si="13"/>
        <v>0</v>
      </c>
      <c r="AS21" s="9">
        <f t="shared" si="14"/>
        <v>0</v>
      </c>
      <c r="AT21" s="9">
        <f t="shared" si="15"/>
        <v>0</v>
      </c>
      <c r="AU21" s="9">
        <f t="shared" si="16"/>
        <v>0</v>
      </c>
      <c r="AV21" s="9">
        <f t="shared" si="17"/>
        <v>0</v>
      </c>
      <c r="AW21" s="62">
        <v>0.5</v>
      </c>
      <c r="AX21" s="9">
        <f t="shared" si="18"/>
        <v>0</v>
      </c>
      <c r="AY21" s="9">
        <f t="shared" si="19"/>
        <v>0</v>
      </c>
      <c r="AZ21" s="9">
        <f t="shared" si="20"/>
        <v>0</v>
      </c>
      <c r="BA21" s="9">
        <f t="shared" si="21"/>
        <v>0</v>
      </c>
      <c r="BB21" s="9">
        <f t="shared" si="22"/>
        <v>0</v>
      </c>
      <c r="BC21" s="9">
        <f t="shared" si="23"/>
        <v>0</v>
      </c>
      <c r="BD21" s="9">
        <f t="shared" si="24"/>
        <v>0</v>
      </c>
      <c r="BE21" s="9">
        <f t="shared" si="25"/>
        <v>0</v>
      </c>
      <c r="BG21" s="9" t="e">
        <f t="shared" si="26"/>
        <v>#N/A</v>
      </c>
      <c r="BH21" s="9" t="e">
        <f t="shared" si="27"/>
        <v>#N/A</v>
      </c>
      <c r="BJ21" s="79" t="s">
        <v>252</v>
      </c>
      <c r="BK21" s="74">
        <v>27</v>
      </c>
      <c r="BM21" s="78" t="s">
        <v>254</v>
      </c>
      <c r="BN21" s="72">
        <v>30</v>
      </c>
      <c r="BP21" s="21" t="s">
        <v>259</v>
      </c>
      <c r="BQ21" s="22">
        <v>20</v>
      </c>
    </row>
    <row r="22" spans="1:69" x14ac:dyDescent="0.2">
      <c r="A22" s="17" t="s">
        <v>15</v>
      </c>
      <c r="B22" s="18">
        <f t="shared" si="0"/>
        <v>13.5</v>
      </c>
      <c r="C22" s="19">
        <f t="shared" si="1"/>
        <v>0</v>
      </c>
      <c r="D22" s="14" t="s">
        <v>248</v>
      </c>
      <c r="E22" s="14" t="s">
        <v>249</v>
      </c>
      <c r="F22" s="14" t="s">
        <v>232</v>
      </c>
      <c r="G22" s="14" t="s">
        <v>250</v>
      </c>
      <c r="H22" s="14" t="s">
        <v>234</v>
      </c>
      <c r="I22" s="14" t="s">
        <v>251</v>
      </c>
      <c r="J22" s="14" t="s">
        <v>252</v>
      </c>
      <c r="K22" s="14" t="s">
        <v>236</v>
      </c>
      <c r="L22" s="14" t="s">
        <v>237</v>
      </c>
      <c r="M22" s="14" t="s">
        <v>238</v>
      </c>
      <c r="N22" s="14" t="s">
        <v>239</v>
      </c>
      <c r="O22" s="14" t="s">
        <v>70</v>
      </c>
      <c r="P22" s="14" t="s">
        <v>240</v>
      </c>
      <c r="Q22" s="14" t="s">
        <v>241</v>
      </c>
      <c r="R22" s="14" t="s">
        <v>242</v>
      </c>
      <c r="S22" s="14" t="s">
        <v>254</v>
      </c>
      <c r="T22" s="81" t="s">
        <v>244</v>
      </c>
      <c r="U22" s="14" t="s">
        <v>255</v>
      </c>
      <c r="V22" s="14" t="s">
        <v>256</v>
      </c>
      <c r="W22" s="14" t="s">
        <v>245</v>
      </c>
      <c r="X22" s="14" t="s">
        <v>257</v>
      </c>
      <c r="Y22" s="14" t="s">
        <v>246</v>
      </c>
      <c r="Z22" s="14" t="s">
        <v>258</v>
      </c>
      <c r="AA22" s="14" t="s">
        <v>259</v>
      </c>
      <c r="AB22" s="14" t="s">
        <v>247</v>
      </c>
      <c r="AD22" s="60" t="s">
        <v>242</v>
      </c>
      <c r="AE22" s="60" t="s">
        <v>251</v>
      </c>
      <c r="AG22" s="9">
        <f t="shared" si="2"/>
        <v>1</v>
      </c>
      <c r="AH22" s="9">
        <f t="shared" si="3"/>
        <v>1</v>
      </c>
      <c r="AI22" s="9">
        <f t="shared" si="4"/>
        <v>0</v>
      </c>
      <c r="AJ22" s="9">
        <f t="shared" si="5"/>
        <v>0</v>
      </c>
      <c r="AK22" s="9">
        <f t="shared" si="6"/>
        <v>1</v>
      </c>
      <c r="AL22" s="9">
        <f t="shared" si="7"/>
        <v>0</v>
      </c>
      <c r="AM22" s="9">
        <f t="shared" si="8"/>
        <v>1</v>
      </c>
      <c r="AN22" s="9">
        <f t="shared" si="9"/>
        <v>1</v>
      </c>
      <c r="AO22" s="9">
        <f t="shared" si="10"/>
        <v>1</v>
      </c>
      <c r="AP22" s="9">
        <f t="shared" si="11"/>
        <v>0</v>
      </c>
      <c r="AQ22" s="9">
        <f t="shared" si="12"/>
        <v>1</v>
      </c>
      <c r="AR22" s="9">
        <f t="shared" si="13"/>
        <v>1</v>
      </c>
      <c r="AS22" s="9">
        <f t="shared" si="14"/>
        <v>0</v>
      </c>
      <c r="AT22" s="9">
        <f t="shared" si="15"/>
        <v>0</v>
      </c>
      <c r="AU22" s="9">
        <f t="shared" si="16"/>
        <v>0</v>
      </c>
      <c r="AV22" s="9">
        <f t="shared" si="17"/>
        <v>1</v>
      </c>
      <c r="AW22" s="62">
        <v>0.5</v>
      </c>
      <c r="AX22" s="9">
        <f t="shared" si="18"/>
        <v>0</v>
      </c>
      <c r="AY22" s="9">
        <f t="shared" si="19"/>
        <v>0</v>
      </c>
      <c r="AZ22" s="9">
        <f t="shared" si="20"/>
        <v>1</v>
      </c>
      <c r="BA22" s="9">
        <f t="shared" si="21"/>
        <v>1</v>
      </c>
      <c r="BB22" s="9">
        <f t="shared" si="22"/>
        <v>0</v>
      </c>
      <c r="BC22" s="9">
        <f t="shared" si="23"/>
        <v>1</v>
      </c>
      <c r="BD22" s="9">
        <f t="shared" si="24"/>
        <v>0</v>
      </c>
      <c r="BE22" s="9">
        <f t="shared" si="25"/>
        <v>1</v>
      </c>
      <c r="BG22" s="9" t="e">
        <f t="shared" si="26"/>
        <v>#N/A</v>
      </c>
      <c r="BH22" s="9" t="e">
        <f t="shared" si="27"/>
        <v>#N/A</v>
      </c>
      <c r="BJ22" s="75">
        <v>-12.5</v>
      </c>
      <c r="BK22" s="76">
        <f>BK21-BK20</f>
        <v>13</v>
      </c>
      <c r="BM22" s="73" t="s">
        <v>243</v>
      </c>
      <c r="BN22" s="74">
        <v>24</v>
      </c>
      <c r="BP22" s="50" t="s">
        <v>247</v>
      </c>
      <c r="BQ22" s="16">
        <v>42</v>
      </c>
    </row>
    <row r="23" spans="1:69" x14ac:dyDescent="0.2">
      <c r="A23" s="17" t="s">
        <v>16</v>
      </c>
      <c r="B23" s="18">
        <f t="shared" si="0"/>
        <v>12.5</v>
      </c>
      <c r="C23" s="19">
        <v>0.5</v>
      </c>
      <c r="D23" s="14" t="s">
        <v>230</v>
      </c>
      <c r="E23" s="14" t="s">
        <v>231</v>
      </c>
      <c r="F23" s="14" t="s">
        <v>232</v>
      </c>
      <c r="G23" s="14" t="s">
        <v>250</v>
      </c>
      <c r="H23" s="14" t="s">
        <v>234</v>
      </c>
      <c r="I23" s="14" t="s">
        <v>266</v>
      </c>
      <c r="J23" s="14" t="s">
        <v>252</v>
      </c>
      <c r="K23" s="14" t="s">
        <v>236</v>
      </c>
      <c r="L23" s="14" t="s">
        <v>237</v>
      </c>
      <c r="M23" s="14" t="s">
        <v>238</v>
      </c>
      <c r="N23" s="14" t="s">
        <v>239</v>
      </c>
      <c r="O23" s="14" t="s">
        <v>253</v>
      </c>
      <c r="P23" s="14" t="s">
        <v>240</v>
      </c>
      <c r="Q23" s="14" t="s">
        <v>59</v>
      </c>
      <c r="R23" s="14" t="s">
        <v>204</v>
      </c>
      <c r="S23" s="14" t="s">
        <v>243</v>
      </c>
      <c r="T23" s="81" t="s">
        <v>244</v>
      </c>
      <c r="U23" s="14" t="s">
        <v>255</v>
      </c>
      <c r="V23" s="14" t="s">
        <v>154</v>
      </c>
      <c r="W23" s="14" t="s">
        <v>41</v>
      </c>
      <c r="X23" s="14" t="s">
        <v>257</v>
      </c>
      <c r="Y23" s="14" t="s">
        <v>246</v>
      </c>
      <c r="Z23" s="14" t="s">
        <v>258</v>
      </c>
      <c r="AA23" s="14" t="s">
        <v>259</v>
      </c>
      <c r="AB23" s="14" t="s">
        <v>247</v>
      </c>
      <c r="AD23" s="61" t="s">
        <v>244</v>
      </c>
      <c r="AE23" s="60" t="s">
        <v>41</v>
      </c>
      <c r="AG23" s="9">
        <f t="shared" si="2"/>
        <v>0</v>
      </c>
      <c r="AH23" s="9">
        <f t="shared" si="3"/>
        <v>0</v>
      </c>
      <c r="AI23" s="9">
        <f t="shared" si="4"/>
        <v>0</v>
      </c>
      <c r="AJ23" s="9">
        <f t="shared" si="5"/>
        <v>0</v>
      </c>
      <c r="AK23" s="9">
        <f t="shared" si="6"/>
        <v>1</v>
      </c>
      <c r="AL23" s="9">
        <f t="shared" si="7"/>
        <v>1</v>
      </c>
      <c r="AM23" s="9">
        <f t="shared" si="8"/>
        <v>1</v>
      </c>
      <c r="AN23" s="9">
        <f t="shared" si="9"/>
        <v>1</v>
      </c>
      <c r="AO23" s="9">
        <f t="shared" si="10"/>
        <v>1</v>
      </c>
      <c r="AP23" s="9">
        <f t="shared" si="11"/>
        <v>0</v>
      </c>
      <c r="AQ23" s="9">
        <f t="shared" si="12"/>
        <v>1</v>
      </c>
      <c r="AR23" s="9">
        <f t="shared" si="13"/>
        <v>0</v>
      </c>
      <c r="AS23" s="9">
        <f t="shared" si="14"/>
        <v>0</v>
      </c>
      <c r="AT23" s="9">
        <f t="shared" si="15"/>
        <v>1</v>
      </c>
      <c r="AU23" s="9">
        <f t="shared" si="16"/>
        <v>1</v>
      </c>
      <c r="AV23" s="9">
        <f t="shared" si="17"/>
        <v>0</v>
      </c>
      <c r="AW23" s="62">
        <v>0.5</v>
      </c>
      <c r="AX23" s="9">
        <f t="shared" si="18"/>
        <v>0</v>
      </c>
      <c r="AY23" s="9">
        <f t="shared" si="19"/>
        <v>1</v>
      </c>
      <c r="AZ23" s="9">
        <f t="shared" si="20"/>
        <v>0</v>
      </c>
      <c r="BA23" s="9">
        <f t="shared" si="21"/>
        <v>1</v>
      </c>
      <c r="BB23" s="9">
        <f t="shared" si="22"/>
        <v>0</v>
      </c>
      <c r="BC23" s="9">
        <f t="shared" si="23"/>
        <v>1</v>
      </c>
      <c r="BD23" s="9">
        <f t="shared" si="24"/>
        <v>0</v>
      </c>
      <c r="BE23" s="9">
        <f t="shared" si="25"/>
        <v>1</v>
      </c>
      <c r="BG23" s="9" t="e">
        <f t="shared" si="26"/>
        <v>#N/A</v>
      </c>
      <c r="BH23" s="9" t="e">
        <f t="shared" si="27"/>
        <v>#N/A</v>
      </c>
      <c r="BJ23" s="71" t="s">
        <v>163</v>
      </c>
      <c r="BK23" s="72">
        <v>17</v>
      </c>
      <c r="BM23" s="75">
        <v>-4.5</v>
      </c>
      <c r="BN23" s="76">
        <f>BN21-BN22</f>
        <v>6</v>
      </c>
      <c r="BP23" s="23" t="s">
        <v>54</v>
      </c>
      <c r="BQ23" s="20">
        <v>14</v>
      </c>
    </row>
    <row r="24" spans="1:69" x14ac:dyDescent="0.2">
      <c r="A24" s="17" t="s">
        <v>17</v>
      </c>
      <c r="B24" s="18">
        <f t="shared" si="0"/>
        <v>11.5</v>
      </c>
      <c r="C24" s="19">
        <v>0.5</v>
      </c>
      <c r="D24" s="14" t="s">
        <v>230</v>
      </c>
      <c r="E24" s="14" t="s">
        <v>231</v>
      </c>
      <c r="F24" s="14" t="s">
        <v>232</v>
      </c>
      <c r="G24" s="14" t="s">
        <v>250</v>
      </c>
      <c r="H24" s="14" t="s">
        <v>234</v>
      </c>
      <c r="I24" s="14" t="s">
        <v>251</v>
      </c>
      <c r="J24" s="14" t="s">
        <v>252</v>
      </c>
      <c r="K24" s="14" t="s">
        <v>236</v>
      </c>
      <c r="L24" s="14" t="s">
        <v>237</v>
      </c>
      <c r="M24" s="14" t="s">
        <v>238</v>
      </c>
      <c r="N24" s="14" t="s">
        <v>239</v>
      </c>
      <c r="O24" s="14" t="s">
        <v>253</v>
      </c>
      <c r="P24" s="14" t="s">
        <v>262</v>
      </c>
      <c r="Q24" s="14" t="s">
        <v>241</v>
      </c>
      <c r="R24" s="14" t="s">
        <v>242</v>
      </c>
      <c r="S24" s="14" t="s">
        <v>254</v>
      </c>
      <c r="T24" s="81" t="s">
        <v>244</v>
      </c>
      <c r="U24" s="14" t="s">
        <v>255</v>
      </c>
      <c r="V24" s="14" t="s">
        <v>256</v>
      </c>
      <c r="W24" s="14" t="s">
        <v>245</v>
      </c>
      <c r="X24" s="14" t="s">
        <v>208</v>
      </c>
      <c r="Y24" s="14" t="s">
        <v>160</v>
      </c>
      <c r="Z24" s="14" t="s">
        <v>258</v>
      </c>
      <c r="AA24" s="14" t="s">
        <v>259</v>
      </c>
      <c r="AB24" s="14" t="s">
        <v>247</v>
      </c>
      <c r="AD24" s="60" t="s">
        <v>238</v>
      </c>
      <c r="AE24" s="61" t="s">
        <v>244</v>
      </c>
      <c r="AG24" s="9">
        <f t="shared" si="2"/>
        <v>0</v>
      </c>
      <c r="AH24" s="9">
        <f t="shared" si="3"/>
        <v>0</v>
      </c>
      <c r="AI24" s="9">
        <f t="shared" si="4"/>
        <v>0</v>
      </c>
      <c r="AJ24" s="9">
        <f t="shared" si="5"/>
        <v>0</v>
      </c>
      <c r="AK24" s="9">
        <f t="shared" si="6"/>
        <v>1</v>
      </c>
      <c r="AL24" s="9">
        <f t="shared" si="7"/>
        <v>0</v>
      </c>
      <c r="AM24" s="9">
        <f t="shared" si="8"/>
        <v>1</v>
      </c>
      <c r="AN24" s="9">
        <f t="shared" si="9"/>
        <v>1</v>
      </c>
      <c r="AO24" s="9">
        <f t="shared" si="10"/>
        <v>1</v>
      </c>
      <c r="AP24" s="9">
        <f t="shared" si="11"/>
        <v>0</v>
      </c>
      <c r="AQ24" s="9">
        <f t="shared" si="12"/>
        <v>1</v>
      </c>
      <c r="AR24" s="9">
        <f t="shared" si="13"/>
        <v>0</v>
      </c>
      <c r="AS24" s="9">
        <f t="shared" si="14"/>
        <v>1</v>
      </c>
      <c r="AT24" s="9">
        <f t="shared" si="15"/>
        <v>0</v>
      </c>
      <c r="AU24" s="9">
        <f t="shared" si="16"/>
        <v>0</v>
      </c>
      <c r="AV24" s="9">
        <f t="shared" si="17"/>
        <v>1</v>
      </c>
      <c r="AW24" s="62">
        <v>0.5</v>
      </c>
      <c r="AX24" s="9">
        <f t="shared" si="18"/>
        <v>0</v>
      </c>
      <c r="AY24" s="9">
        <f t="shared" si="19"/>
        <v>0</v>
      </c>
      <c r="AZ24" s="9">
        <f t="shared" si="20"/>
        <v>1</v>
      </c>
      <c r="BA24" s="9">
        <f t="shared" si="21"/>
        <v>0</v>
      </c>
      <c r="BB24" s="9">
        <f t="shared" si="22"/>
        <v>1</v>
      </c>
      <c r="BC24" s="9">
        <f t="shared" si="23"/>
        <v>1</v>
      </c>
      <c r="BD24" s="9">
        <f t="shared" si="24"/>
        <v>0</v>
      </c>
      <c r="BE24" s="9">
        <f t="shared" si="25"/>
        <v>1</v>
      </c>
      <c r="BG24" s="9" t="e">
        <f t="shared" si="26"/>
        <v>#N/A</v>
      </c>
      <c r="BH24" s="9" t="e">
        <f t="shared" si="27"/>
        <v>#N/A</v>
      </c>
      <c r="BJ24" s="79" t="s">
        <v>236</v>
      </c>
      <c r="BK24" s="74">
        <v>70</v>
      </c>
      <c r="BM24" s="51" t="s">
        <v>244</v>
      </c>
      <c r="BN24" s="16">
        <v>28</v>
      </c>
      <c r="BP24" s="21">
        <v>-5.5</v>
      </c>
      <c r="BQ24" s="22">
        <f>BQ22-BQ23</f>
        <v>28</v>
      </c>
    </row>
    <row r="25" spans="1:69" x14ac:dyDescent="0.2">
      <c r="A25" s="17" t="s">
        <v>18</v>
      </c>
      <c r="B25" s="18">
        <f t="shared" si="0"/>
        <v>10.5</v>
      </c>
      <c r="C25" s="19">
        <f t="shared" si="1"/>
        <v>0</v>
      </c>
      <c r="D25" s="14" t="s">
        <v>248</v>
      </c>
      <c r="E25" s="14" t="s">
        <v>231</v>
      </c>
      <c r="F25" s="14" t="s">
        <v>232</v>
      </c>
      <c r="G25" s="14" t="s">
        <v>250</v>
      </c>
      <c r="H25" s="14" t="s">
        <v>234</v>
      </c>
      <c r="I25" s="14" t="s">
        <v>251</v>
      </c>
      <c r="J25" s="14" t="s">
        <v>252</v>
      </c>
      <c r="K25" s="14" t="s">
        <v>163</v>
      </c>
      <c r="L25" s="14" t="s">
        <v>237</v>
      </c>
      <c r="M25" s="14" t="s">
        <v>55</v>
      </c>
      <c r="N25" s="14" t="s">
        <v>239</v>
      </c>
      <c r="O25" s="14" t="s">
        <v>253</v>
      </c>
      <c r="P25" s="14" t="s">
        <v>262</v>
      </c>
      <c r="Q25" s="14" t="s">
        <v>59</v>
      </c>
      <c r="R25" s="14" t="s">
        <v>242</v>
      </c>
      <c r="S25" s="14" t="s">
        <v>243</v>
      </c>
      <c r="T25" s="81" t="s">
        <v>265</v>
      </c>
      <c r="U25" s="14" t="s">
        <v>255</v>
      </c>
      <c r="V25" s="14" t="s">
        <v>256</v>
      </c>
      <c r="W25" s="14" t="s">
        <v>41</v>
      </c>
      <c r="X25" s="14" t="s">
        <v>208</v>
      </c>
      <c r="Y25" s="14" t="s">
        <v>246</v>
      </c>
      <c r="Z25" s="14" t="s">
        <v>258</v>
      </c>
      <c r="AA25" s="14" t="s">
        <v>259</v>
      </c>
      <c r="AB25" s="14" t="s">
        <v>247</v>
      </c>
      <c r="AD25" s="60" t="s">
        <v>250</v>
      </c>
      <c r="AE25" s="60" t="s">
        <v>163</v>
      </c>
      <c r="AG25" s="9">
        <f t="shared" si="2"/>
        <v>1</v>
      </c>
      <c r="AH25" s="9">
        <f t="shared" si="3"/>
        <v>0</v>
      </c>
      <c r="AI25" s="9">
        <f t="shared" si="4"/>
        <v>0</v>
      </c>
      <c r="AJ25" s="9">
        <f t="shared" si="5"/>
        <v>0</v>
      </c>
      <c r="AK25" s="9">
        <f t="shared" si="6"/>
        <v>1</v>
      </c>
      <c r="AL25" s="9">
        <f t="shared" si="7"/>
        <v>0</v>
      </c>
      <c r="AM25" s="9">
        <f t="shared" si="8"/>
        <v>1</v>
      </c>
      <c r="AN25" s="9">
        <f t="shared" si="9"/>
        <v>0</v>
      </c>
      <c r="AO25" s="9">
        <f t="shared" si="10"/>
        <v>1</v>
      </c>
      <c r="AP25" s="9">
        <f t="shared" si="11"/>
        <v>1</v>
      </c>
      <c r="AQ25" s="9">
        <f t="shared" si="12"/>
        <v>1</v>
      </c>
      <c r="AR25" s="9">
        <f t="shared" si="13"/>
        <v>0</v>
      </c>
      <c r="AS25" s="9">
        <f t="shared" si="14"/>
        <v>1</v>
      </c>
      <c r="AT25" s="9">
        <f t="shared" si="15"/>
        <v>1</v>
      </c>
      <c r="AU25" s="9">
        <f t="shared" si="16"/>
        <v>0</v>
      </c>
      <c r="AV25" s="9">
        <f t="shared" si="17"/>
        <v>0</v>
      </c>
      <c r="AW25" s="62">
        <v>0.5</v>
      </c>
      <c r="AX25" s="9">
        <f t="shared" si="18"/>
        <v>0</v>
      </c>
      <c r="AY25" s="9">
        <f t="shared" si="19"/>
        <v>0</v>
      </c>
      <c r="AZ25" s="9">
        <f t="shared" si="20"/>
        <v>0</v>
      </c>
      <c r="BA25" s="9">
        <f t="shared" si="21"/>
        <v>0</v>
      </c>
      <c r="BB25" s="9">
        <f t="shared" si="22"/>
        <v>0</v>
      </c>
      <c r="BC25" s="9">
        <f t="shared" si="23"/>
        <v>1</v>
      </c>
      <c r="BD25" s="9">
        <f t="shared" si="24"/>
        <v>0</v>
      </c>
      <c r="BE25" s="9">
        <f t="shared" si="25"/>
        <v>1</v>
      </c>
      <c r="BG25" s="9" t="e">
        <f t="shared" si="26"/>
        <v>#N/A</v>
      </c>
      <c r="BH25" s="9" t="e">
        <f t="shared" si="27"/>
        <v>#N/A</v>
      </c>
      <c r="BJ25" s="75">
        <v>-33</v>
      </c>
      <c r="BK25" s="76">
        <f>BK24-BK23</f>
        <v>53</v>
      </c>
      <c r="BM25" s="52" t="s">
        <v>265</v>
      </c>
      <c r="BN25" s="20">
        <v>21</v>
      </c>
    </row>
    <row r="26" spans="1:69" ht="13.5" thickBot="1" x14ac:dyDescent="0.25">
      <c r="A26" s="25" t="s">
        <v>75</v>
      </c>
      <c r="B26" s="26">
        <f t="shared" ref="B26" si="28">SUM(AG26:BE26)</f>
        <v>10.5</v>
      </c>
      <c r="C26" s="27">
        <v>0.5</v>
      </c>
      <c r="D26" s="14" t="s">
        <v>230</v>
      </c>
      <c r="E26" s="14" t="s">
        <v>231</v>
      </c>
      <c r="F26" s="14" t="s">
        <v>232</v>
      </c>
      <c r="G26" s="14" t="s">
        <v>250</v>
      </c>
      <c r="H26" s="14" t="s">
        <v>234</v>
      </c>
      <c r="I26" s="14" t="s">
        <v>251</v>
      </c>
      <c r="J26" s="14" t="s">
        <v>252</v>
      </c>
      <c r="K26" s="14" t="s">
        <v>236</v>
      </c>
      <c r="L26" s="14" t="s">
        <v>237</v>
      </c>
      <c r="M26" s="14" t="s">
        <v>238</v>
      </c>
      <c r="N26" s="14" t="s">
        <v>239</v>
      </c>
      <c r="O26" s="14" t="s">
        <v>253</v>
      </c>
      <c r="P26" s="14" t="s">
        <v>262</v>
      </c>
      <c r="Q26" s="14" t="s">
        <v>241</v>
      </c>
      <c r="R26" s="14" t="s">
        <v>242</v>
      </c>
      <c r="S26" s="14" t="s">
        <v>254</v>
      </c>
      <c r="T26" s="81" t="s">
        <v>244</v>
      </c>
      <c r="U26" s="14" t="s">
        <v>255</v>
      </c>
      <c r="V26" s="14" t="s">
        <v>256</v>
      </c>
      <c r="W26" s="14" t="s">
        <v>41</v>
      </c>
      <c r="X26" s="14" t="s">
        <v>257</v>
      </c>
      <c r="Y26" s="14" t="s">
        <v>246</v>
      </c>
      <c r="Z26" s="14" t="s">
        <v>258</v>
      </c>
      <c r="AA26" s="14" t="s">
        <v>259</v>
      </c>
      <c r="AB26" s="14" t="s">
        <v>247</v>
      </c>
      <c r="AD26" s="60" t="s">
        <v>242</v>
      </c>
      <c r="AE26" s="61" t="s">
        <v>244</v>
      </c>
      <c r="AG26" s="9">
        <f t="shared" si="2"/>
        <v>0</v>
      </c>
      <c r="AH26" s="9">
        <f t="shared" si="3"/>
        <v>0</v>
      </c>
      <c r="AI26" s="9">
        <f t="shared" si="4"/>
        <v>0</v>
      </c>
      <c r="AJ26" s="9">
        <f t="shared" si="5"/>
        <v>0</v>
      </c>
      <c r="AK26" s="9">
        <f t="shared" si="6"/>
        <v>1</v>
      </c>
      <c r="AL26" s="9">
        <f t="shared" si="7"/>
        <v>0</v>
      </c>
      <c r="AM26" s="9">
        <f t="shared" si="8"/>
        <v>1</v>
      </c>
      <c r="AN26" s="9">
        <f t="shared" si="9"/>
        <v>1</v>
      </c>
      <c r="AO26" s="9">
        <f t="shared" si="10"/>
        <v>1</v>
      </c>
      <c r="AP26" s="9">
        <f t="shared" si="11"/>
        <v>0</v>
      </c>
      <c r="AQ26" s="9">
        <f t="shared" si="12"/>
        <v>1</v>
      </c>
      <c r="AR26" s="9">
        <f t="shared" si="13"/>
        <v>0</v>
      </c>
      <c r="AS26" s="9">
        <f t="shared" si="14"/>
        <v>1</v>
      </c>
      <c r="AT26" s="9">
        <f t="shared" si="15"/>
        <v>0</v>
      </c>
      <c r="AU26" s="9">
        <f t="shared" si="16"/>
        <v>0</v>
      </c>
      <c r="AV26" s="9">
        <f t="shared" si="17"/>
        <v>1</v>
      </c>
      <c r="AW26" s="62">
        <v>0.5</v>
      </c>
      <c r="AX26" s="9">
        <f t="shared" si="18"/>
        <v>0</v>
      </c>
      <c r="AY26" s="9">
        <f t="shared" si="19"/>
        <v>0</v>
      </c>
      <c r="AZ26" s="9">
        <f t="shared" si="20"/>
        <v>0</v>
      </c>
      <c r="BA26" s="9">
        <f t="shared" si="21"/>
        <v>1</v>
      </c>
      <c r="BB26" s="9">
        <f t="shared" si="22"/>
        <v>0</v>
      </c>
      <c r="BC26" s="9">
        <f t="shared" si="23"/>
        <v>1</v>
      </c>
      <c r="BD26" s="9">
        <f t="shared" si="24"/>
        <v>0</v>
      </c>
      <c r="BE26" s="9">
        <f t="shared" si="25"/>
        <v>1</v>
      </c>
      <c r="BG26" s="9" t="e">
        <f t="shared" si="26"/>
        <v>#N/A</v>
      </c>
      <c r="BH26" s="9" t="e">
        <f t="shared" si="27"/>
        <v>#N/A</v>
      </c>
      <c r="BJ26" s="71" t="s">
        <v>261</v>
      </c>
      <c r="BK26" s="72">
        <v>6</v>
      </c>
      <c r="BM26" s="21">
        <v>-7</v>
      </c>
      <c r="BN26" s="22">
        <f>BN24-BN25</f>
        <v>7</v>
      </c>
    </row>
    <row r="27" spans="1:69" x14ac:dyDescent="0.2">
      <c r="A27" s="9" t="s">
        <v>170</v>
      </c>
      <c r="BJ27" s="79" t="s">
        <v>237</v>
      </c>
      <c r="BK27" s="74">
        <v>45</v>
      </c>
    </row>
    <row r="28" spans="1:69" x14ac:dyDescent="0.2">
      <c r="A28" s="10"/>
      <c r="B28" s="9" t="s">
        <v>74</v>
      </c>
      <c r="C28" s="9" t="s">
        <v>73</v>
      </c>
      <c r="D28" s="18" t="s">
        <v>248</v>
      </c>
      <c r="E28" s="18" t="s">
        <v>249</v>
      </c>
      <c r="F28" s="18" t="s">
        <v>263</v>
      </c>
      <c r="G28" s="18" t="s">
        <v>233</v>
      </c>
      <c r="H28" s="18" t="s">
        <v>234</v>
      </c>
      <c r="I28" s="18" t="s">
        <v>266</v>
      </c>
      <c r="J28" s="18" t="s">
        <v>252</v>
      </c>
      <c r="K28" s="18" t="s">
        <v>236</v>
      </c>
      <c r="L28" s="18" t="s">
        <v>237</v>
      </c>
      <c r="M28" s="18" t="s">
        <v>55</v>
      </c>
      <c r="N28" s="18" t="s">
        <v>239</v>
      </c>
      <c r="O28" s="18" t="s">
        <v>70</v>
      </c>
      <c r="P28" s="18" t="s">
        <v>262</v>
      </c>
      <c r="Q28" s="18" t="s">
        <v>59</v>
      </c>
      <c r="R28" s="18" t="s">
        <v>204</v>
      </c>
      <c r="S28" s="18" t="s">
        <v>254</v>
      </c>
      <c r="T28" s="61" t="s">
        <v>113</v>
      </c>
      <c r="U28" s="18" t="s">
        <v>158</v>
      </c>
      <c r="V28" s="18" t="s">
        <v>154</v>
      </c>
      <c r="W28" s="18" t="s">
        <v>245</v>
      </c>
      <c r="X28" s="18" t="s">
        <v>257</v>
      </c>
      <c r="Y28" s="18" t="s">
        <v>160</v>
      </c>
      <c r="Z28" s="18" t="s">
        <v>258</v>
      </c>
      <c r="AA28" s="18" t="s">
        <v>260</v>
      </c>
      <c r="AB28" s="18" t="s">
        <v>247</v>
      </c>
      <c r="BJ28" s="75">
        <v>-17</v>
      </c>
      <c r="BK28" s="76">
        <f>BK27-BK26</f>
        <v>39</v>
      </c>
    </row>
    <row r="29" spans="1:69" x14ac:dyDescent="0.2">
      <c r="A29" s="10"/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>
        <v>1</v>
      </c>
      <c r="W29" s="9">
        <v>1</v>
      </c>
      <c r="X29" s="9">
        <v>1</v>
      </c>
      <c r="Y29" s="9">
        <v>1</v>
      </c>
      <c r="Z29" s="9">
        <v>1</v>
      </c>
      <c r="AA29" s="9">
        <v>1</v>
      </c>
      <c r="AB29" s="9">
        <v>1</v>
      </c>
    </row>
  </sheetData>
  <conditionalFormatting sqref="D3:D9 D13:S19 D10:H12 D21:S21 D20:H20 J20:S20 D23:S23 D22:H22 J22:S22 D24:H26 J10:S12 AB10:AB12 AB20 J24:S26 AB22:AB26 U10:Z12 U22:Z26 U20:Z20 U21:AB21 U13:AB19">
    <cfRule type="cellIs" dxfId="292" priority="68" operator="notEqual">
      <formula>D$28</formula>
    </cfRule>
  </conditionalFormatting>
  <conditionalFormatting sqref="E3:E9">
    <cfRule type="cellIs" dxfId="291" priority="67" operator="notEqual">
      <formula>E$28</formula>
    </cfRule>
  </conditionalFormatting>
  <conditionalFormatting sqref="F3:F9">
    <cfRule type="cellIs" dxfId="290" priority="66" operator="notEqual">
      <formula>F$28</formula>
    </cfRule>
  </conditionalFormatting>
  <conditionalFormatting sqref="G3:G9">
    <cfRule type="cellIs" dxfId="289" priority="65" operator="notEqual">
      <formula>G$28</formula>
    </cfRule>
  </conditionalFormatting>
  <conditionalFormatting sqref="H3:H9">
    <cfRule type="cellIs" dxfId="288" priority="64" operator="notEqual">
      <formula>H$28</formula>
    </cfRule>
  </conditionalFormatting>
  <conditionalFormatting sqref="I3:I9">
    <cfRule type="cellIs" dxfId="287" priority="63" operator="notEqual">
      <formula>I$28</formula>
    </cfRule>
  </conditionalFormatting>
  <conditionalFormatting sqref="S3:S9">
    <cfRule type="cellIs" dxfId="286" priority="62" operator="notEqual">
      <formula>S$28</formula>
    </cfRule>
  </conditionalFormatting>
  <conditionalFormatting sqref="U3:U9">
    <cfRule type="cellIs" dxfId="285" priority="60" operator="notEqual">
      <formula>U$28</formula>
    </cfRule>
  </conditionalFormatting>
  <conditionalFormatting sqref="V3:V9">
    <cfRule type="cellIs" dxfId="284" priority="59" operator="notEqual">
      <formula>V$28</formula>
    </cfRule>
  </conditionalFormatting>
  <conditionalFormatting sqref="W3:W9">
    <cfRule type="cellIs" dxfId="283" priority="58" operator="notEqual">
      <formula>W$28</formula>
    </cfRule>
  </conditionalFormatting>
  <conditionalFormatting sqref="X3:X9">
    <cfRule type="cellIs" dxfId="282" priority="57" operator="notEqual">
      <formula>X$28</formula>
    </cfRule>
  </conditionalFormatting>
  <conditionalFormatting sqref="Y3:Y9">
    <cfRule type="cellIs" dxfId="281" priority="56" operator="notEqual">
      <formula>Y$28</formula>
    </cfRule>
  </conditionalFormatting>
  <conditionalFormatting sqref="Z3:Z9">
    <cfRule type="cellIs" dxfId="280" priority="55" operator="notEqual">
      <formula>Z$28</formula>
    </cfRule>
  </conditionalFormatting>
  <conditionalFormatting sqref="AA3:AA9">
    <cfRule type="cellIs" dxfId="279" priority="54" operator="notEqual">
      <formula>AA$28</formula>
    </cfRule>
  </conditionalFormatting>
  <conditionalFormatting sqref="J3:J9">
    <cfRule type="cellIs" dxfId="278" priority="38" operator="notEqual">
      <formula>J$28</formula>
    </cfRule>
  </conditionalFormatting>
  <conditionalFormatting sqref="K3:K9">
    <cfRule type="cellIs" dxfId="277" priority="37" operator="notEqual">
      <formula>K$28</formula>
    </cfRule>
  </conditionalFormatting>
  <conditionalFormatting sqref="L3:L9">
    <cfRule type="cellIs" dxfId="276" priority="36" operator="notEqual">
      <formula>L$28</formula>
    </cfRule>
  </conditionalFormatting>
  <conditionalFormatting sqref="M3:M9">
    <cfRule type="cellIs" dxfId="275" priority="35" operator="notEqual">
      <formula>M$28</formula>
    </cfRule>
  </conditionalFormatting>
  <conditionalFormatting sqref="N3:N9">
    <cfRule type="cellIs" dxfId="274" priority="34" operator="notEqual">
      <formula>N$28</formula>
    </cfRule>
  </conditionalFormatting>
  <conditionalFormatting sqref="O3:O9">
    <cfRule type="cellIs" dxfId="273" priority="33" operator="notEqual">
      <formula>O$28</formula>
    </cfRule>
  </conditionalFormatting>
  <conditionalFormatting sqref="P3:P9">
    <cfRule type="cellIs" dxfId="272" priority="32" operator="notEqual">
      <formula>P$28</formula>
    </cfRule>
  </conditionalFormatting>
  <conditionalFormatting sqref="Q3:Q9">
    <cfRule type="cellIs" dxfId="271" priority="31" operator="notEqual">
      <formula>Q$28</formula>
    </cfRule>
  </conditionalFormatting>
  <conditionalFormatting sqref="R3:R9">
    <cfRule type="cellIs" dxfId="270" priority="30" operator="notEqual">
      <formula>R$28</formula>
    </cfRule>
  </conditionalFormatting>
  <conditionalFormatting sqref="AB3:AB9">
    <cfRule type="cellIs" dxfId="269" priority="19" operator="notEqual">
      <formula>AB$28</formula>
    </cfRule>
  </conditionalFormatting>
  <conditionalFormatting sqref="I10">
    <cfRule type="cellIs" dxfId="268" priority="17" operator="notEqual">
      <formula>I$28</formula>
    </cfRule>
  </conditionalFormatting>
  <conditionalFormatting sqref="I11">
    <cfRule type="cellIs" dxfId="267" priority="16" operator="notEqual">
      <formula>I$28</formula>
    </cfRule>
  </conditionalFormatting>
  <conditionalFormatting sqref="I12">
    <cfRule type="cellIs" dxfId="266" priority="15" operator="notEqual">
      <formula>I$28</formula>
    </cfRule>
  </conditionalFormatting>
  <conditionalFormatting sqref="I20">
    <cfRule type="cellIs" dxfId="265" priority="14" operator="notEqual">
      <formula>I$28</formula>
    </cfRule>
  </conditionalFormatting>
  <conditionalFormatting sqref="I22">
    <cfRule type="cellIs" dxfId="264" priority="13" operator="notEqual">
      <formula>I$28</formula>
    </cfRule>
  </conditionalFormatting>
  <conditionalFormatting sqref="I24">
    <cfRule type="cellIs" dxfId="263" priority="12" operator="notEqual">
      <formula>I$28</formula>
    </cfRule>
  </conditionalFormatting>
  <conditionalFormatting sqref="I25">
    <cfRule type="cellIs" dxfId="262" priority="11" operator="notEqual">
      <formula>I$28</formula>
    </cfRule>
  </conditionalFormatting>
  <conditionalFormatting sqref="I26">
    <cfRule type="cellIs" dxfId="261" priority="10" operator="notEqual">
      <formula>I$28</formula>
    </cfRule>
  </conditionalFormatting>
  <conditionalFormatting sqref="AA10">
    <cfRule type="cellIs" dxfId="260" priority="9" operator="notEqual">
      <formula>AA$28</formula>
    </cfRule>
  </conditionalFormatting>
  <conditionalFormatting sqref="AA11">
    <cfRule type="cellIs" dxfId="259" priority="8" operator="notEqual">
      <formula>AA$28</formula>
    </cfRule>
  </conditionalFormatting>
  <conditionalFormatting sqref="AA12">
    <cfRule type="cellIs" dxfId="258" priority="7" operator="notEqual">
      <formula>AA$28</formula>
    </cfRule>
  </conditionalFormatting>
  <conditionalFormatting sqref="AA20">
    <cfRule type="cellIs" dxfId="257" priority="6" operator="notEqual">
      <formula>AA$28</formula>
    </cfRule>
  </conditionalFormatting>
  <conditionalFormatting sqref="AA22">
    <cfRule type="cellIs" dxfId="256" priority="5" operator="notEqual">
      <formula>AA$28</formula>
    </cfRule>
  </conditionalFormatting>
  <conditionalFormatting sqref="AA23">
    <cfRule type="cellIs" dxfId="255" priority="4" operator="notEqual">
      <formula>AA$28</formula>
    </cfRule>
  </conditionalFormatting>
  <conditionalFormatting sqref="AA24">
    <cfRule type="cellIs" dxfId="254" priority="3" operator="notEqual">
      <formula>AA$28</formula>
    </cfRule>
  </conditionalFormatting>
  <conditionalFormatting sqref="AA25">
    <cfRule type="cellIs" dxfId="253" priority="2" operator="notEqual">
      <formula>AA$28</formula>
    </cfRule>
  </conditionalFormatting>
  <conditionalFormatting sqref="AA26">
    <cfRule type="cellIs" dxfId="252" priority="1" operator="notEqual">
      <formula>AA$28</formula>
    </cfRule>
  </conditionalFormatting>
  <pageMargins left="0.7" right="0.7" top="0.75" bottom="0.75" header="0.3" footer="0.3"/>
  <pageSetup scale="2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29"/>
  <sheetViews>
    <sheetView zoomScaleNormal="100" workbookViewId="0">
      <selection activeCell="F1" sqref="F1"/>
    </sheetView>
  </sheetViews>
  <sheetFormatPr defaultRowHeight="12.75" x14ac:dyDescent="0.2"/>
  <cols>
    <col min="1" max="1" width="16.7109375" style="28" customWidth="1"/>
    <col min="2" max="2" width="6.85546875" style="9" bestFit="1" customWidth="1"/>
    <col min="3" max="3" width="5.140625" style="9" bestFit="1" customWidth="1"/>
    <col min="4" max="4" width="7.85546875" style="9" bestFit="1" customWidth="1"/>
    <col min="5" max="5" width="10.140625" style="9" bestFit="1" customWidth="1"/>
    <col min="6" max="6" width="8.42578125" style="9" bestFit="1" customWidth="1"/>
    <col min="7" max="7" width="9.5703125" style="9" bestFit="1" customWidth="1"/>
    <col min="8" max="8" width="9.140625" style="9" bestFit="1" customWidth="1"/>
    <col min="9" max="9" width="10.85546875" style="9" bestFit="1" customWidth="1"/>
    <col min="10" max="10" width="9.85546875" style="9" bestFit="1" customWidth="1"/>
    <col min="11" max="11" width="8.42578125" style="9" bestFit="1" customWidth="1"/>
    <col min="12" max="12" width="7.42578125" style="9" bestFit="1" customWidth="1"/>
    <col min="13" max="13" width="10.140625" style="9" bestFit="1" customWidth="1"/>
    <col min="14" max="14" width="7.7109375" style="9" bestFit="1" customWidth="1"/>
    <col min="15" max="15" width="9.85546875" style="9" bestFit="1" customWidth="1"/>
    <col min="16" max="16" width="9.42578125" style="9" bestFit="1" customWidth="1"/>
    <col min="17" max="17" width="7.5703125" style="9" bestFit="1" customWidth="1"/>
    <col min="18" max="18" width="9.5703125" style="9" bestFit="1" customWidth="1"/>
    <col min="19" max="19" width="9.28515625" style="9" bestFit="1" customWidth="1"/>
    <col min="20" max="20" width="9.7109375" style="9" bestFit="1" customWidth="1"/>
    <col min="21" max="21" width="9.42578125" style="9" bestFit="1" customWidth="1"/>
    <col min="22" max="22" width="8.42578125" style="9" bestFit="1" customWidth="1"/>
    <col min="23" max="23" width="9.28515625" style="9" bestFit="1" customWidth="1"/>
    <col min="24" max="24" width="10" style="9" bestFit="1" customWidth="1"/>
    <col min="25" max="25" width="10.42578125" style="9" bestFit="1" customWidth="1"/>
    <col min="26" max="26" width="9.7109375" style="9" bestFit="1" customWidth="1"/>
    <col min="27" max="27" width="8.7109375" style="9" bestFit="1" customWidth="1"/>
    <col min="28" max="28" width="10.42578125" style="9" bestFit="1" customWidth="1"/>
    <col min="29" max="29" width="2.7109375" style="9" customWidth="1"/>
    <col min="30" max="31" width="11.140625" style="9" bestFit="1" customWidth="1"/>
    <col min="32" max="32" width="2.7109375" style="9" customWidth="1"/>
    <col min="33" max="57" width="2" style="9" bestFit="1" customWidth="1"/>
    <col min="58" max="58" width="2.7109375" style="9" customWidth="1"/>
    <col min="59" max="60" width="5.5703125" style="9" bestFit="1" customWidth="1"/>
    <col min="61" max="61" width="2.7109375" style="10" customWidth="1"/>
    <col min="62" max="62" width="10.85546875" style="69" bestFit="1" customWidth="1"/>
    <col min="63" max="63" width="5.5703125" style="10" bestFit="1" customWidth="1"/>
    <col min="64" max="64" width="1.7109375" style="10" customWidth="1"/>
    <col min="65" max="65" width="10.140625" style="10" bestFit="1" customWidth="1"/>
    <col min="66" max="66" width="5.5703125" style="10" bestFit="1" customWidth="1"/>
    <col min="67" max="67" width="1.7109375" style="10" customWidth="1"/>
    <col min="68" max="68" width="10.42578125" style="10" bestFit="1" customWidth="1"/>
    <col min="69" max="69" width="5.5703125" style="10" bestFit="1" customWidth="1"/>
    <col min="70" max="16384" width="9.140625" style="10"/>
  </cols>
  <sheetData>
    <row r="1" spans="1:69" ht="15" x14ac:dyDescent="0.25">
      <c r="A1" s="29" t="s">
        <v>276</v>
      </c>
      <c r="B1" s="8"/>
    </row>
    <row r="2" spans="1:69" ht="13.5" thickBot="1" x14ac:dyDescent="0.25">
      <c r="A2" s="8"/>
      <c r="B2" s="8" t="s">
        <v>20</v>
      </c>
      <c r="C2" s="8" t="s">
        <v>21</v>
      </c>
      <c r="AD2" s="8" t="s">
        <v>21</v>
      </c>
    </row>
    <row r="3" spans="1:69" x14ac:dyDescent="0.2">
      <c r="A3" s="11" t="s">
        <v>0</v>
      </c>
      <c r="B3" s="12">
        <f t="shared" ref="B3:B25" si="0">SUM(AG3:BE3)</f>
        <v>14</v>
      </c>
      <c r="C3" s="13">
        <f t="shared" ref="C3:C26" si="1">COUNT(BG3:BH3)</f>
        <v>2</v>
      </c>
      <c r="D3" s="14" t="s">
        <v>277</v>
      </c>
      <c r="E3" s="14" t="s">
        <v>224</v>
      </c>
      <c r="F3" s="14" t="s">
        <v>278</v>
      </c>
      <c r="G3" s="14" t="s">
        <v>279</v>
      </c>
      <c r="H3" s="14" t="s">
        <v>280</v>
      </c>
      <c r="I3" s="14" t="s">
        <v>281</v>
      </c>
      <c r="J3" s="14" t="s">
        <v>282</v>
      </c>
      <c r="K3" s="14" t="s">
        <v>283</v>
      </c>
      <c r="L3" s="14" t="s">
        <v>284</v>
      </c>
      <c r="M3" s="14" t="s">
        <v>204</v>
      </c>
      <c r="N3" s="14" t="s">
        <v>285</v>
      </c>
      <c r="O3" s="14" t="s">
        <v>286</v>
      </c>
      <c r="P3" s="14" t="s">
        <v>287</v>
      </c>
      <c r="Q3" s="14" t="s">
        <v>288</v>
      </c>
      <c r="R3" s="14" t="s">
        <v>289</v>
      </c>
      <c r="S3" s="14" t="s">
        <v>290</v>
      </c>
      <c r="T3" s="14" t="s">
        <v>291</v>
      </c>
      <c r="U3" s="14" t="s">
        <v>292</v>
      </c>
      <c r="V3" s="14" t="s">
        <v>265</v>
      </c>
      <c r="W3" s="14" t="s">
        <v>293</v>
      </c>
      <c r="X3" s="14" t="s">
        <v>294</v>
      </c>
      <c r="Y3" s="14" t="s">
        <v>54</v>
      </c>
      <c r="Z3" s="14" t="s">
        <v>295</v>
      </c>
      <c r="AA3" s="14" t="s">
        <v>296</v>
      </c>
      <c r="AB3" s="14" t="s">
        <v>208</v>
      </c>
      <c r="AD3" s="15" t="s">
        <v>296</v>
      </c>
      <c r="AE3" s="15" t="s">
        <v>290</v>
      </c>
      <c r="AG3" s="9">
        <f t="shared" ref="AG3:AG26" si="2">IF(D3=$D$28,1,0)</f>
        <v>0</v>
      </c>
      <c r="AH3" s="9">
        <f t="shared" ref="AH3:AH26" si="3">IF(E3=$E$28,1,0)</f>
        <v>1</v>
      </c>
      <c r="AI3" s="9">
        <f t="shared" ref="AI3:AI26" si="4">IF(F3=$F$28,1,0)</f>
        <v>1</v>
      </c>
      <c r="AJ3" s="9">
        <f t="shared" ref="AJ3:AJ26" si="5">IF(G3=$G$28,1,0)</f>
        <v>1</v>
      </c>
      <c r="AK3" s="9">
        <f t="shared" ref="AK3:AK26" si="6">IF(H3=$H$28,1,0)</f>
        <v>0</v>
      </c>
      <c r="AL3" s="9">
        <f t="shared" ref="AL3:AL26" si="7">IF(I3=$I$28,1,0)</f>
        <v>1</v>
      </c>
      <c r="AM3" s="9">
        <f t="shared" ref="AM3:AM26" si="8">IF(J3=$J$28,1,0)</f>
        <v>1</v>
      </c>
      <c r="AN3" s="9">
        <f t="shared" ref="AN3:AN26" si="9">IF(K3=$K$28,1,0)</f>
        <v>1</v>
      </c>
      <c r="AO3" s="9">
        <f t="shared" ref="AO3:AO26" si="10">IF(L3=$L$28,1,0)</f>
        <v>0</v>
      </c>
      <c r="AP3" s="9">
        <f t="shared" ref="AP3:AP26" si="11">IF(M3=$M$28,1,0)</f>
        <v>0</v>
      </c>
      <c r="AQ3" s="9">
        <f t="shared" ref="AQ3:AQ26" si="12">IF(N3=$N$28,1,0)</f>
        <v>0</v>
      </c>
      <c r="AR3" s="9">
        <f t="shared" ref="AR3:AR26" si="13">IF(O3=$O$28,1,0)</f>
        <v>0</v>
      </c>
      <c r="AS3" s="9">
        <f t="shared" ref="AS3:AS26" si="14">IF(P3=$P$28,1,0)</f>
        <v>0</v>
      </c>
      <c r="AT3" s="9">
        <f t="shared" ref="AT3:AT26" si="15">IF(Q3=$Q$28,1,0)</f>
        <v>0</v>
      </c>
      <c r="AU3" s="9">
        <f t="shared" ref="AU3:AU26" si="16">IF(R3=$R$28,1,0)</f>
        <v>1</v>
      </c>
      <c r="AV3" s="9">
        <f t="shared" ref="AV3:AV26" si="17">IF(S3=$S$28,1,0)</f>
        <v>1</v>
      </c>
      <c r="AW3" s="9">
        <f t="shared" ref="AW3:AW26" si="18">IF(T3=$T$28,1,0)</f>
        <v>0</v>
      </c>
      <c r="AX3" s="9">
        <f t="shared" ref="AX3:AX26" si="19">IF(U3=$U$28,1,0)</f>
        <v>0</v>
      </c>
      <c r="AY3" s="9">
        <f t="shared" ref="AY3:AY26" si="20">IF(V3=$V$28,1,0)</f>
        <v>1</v>
      </c>
      <c r="AZ3" s="9">
        <f t="shared" ref="AZ3:AZ26" si="21">IF(W3=$W$28,1,0)</f>
        <v>1</v>
      </c>
      <c r="BA3" s="9">
        <f t="shared" ref="BA3:BA26" si="22">IF(X3=$X$28,1,0)</f>
        <v>1</v>
      </c>
      <c r="BB3" s="9">
        <f t="shared" ref="BB3:BB26" si="23">IF(Y3=$Y$28,1,0)</f>
        <v>1</v>
      </c>
      <c r="BC3" s="9">
        <f t="shared" ref="BC3:BC26" si="24">IF(Z3=$Z$28,1,0)</f>
        <v>1</v>
      </c>
      <c r="BD3" s="9">
        <f t="shared" ref="BD3:BD26" si="25">IF(AA3=$AA$28,1,0)</f>
        <v>1</v>
      </c>
      <c r="BE3" s="9">
        <f t="shared" ref="BE3:BE26" si="26">IF(AB3=$AB$28,1,0)</f>
        <v>0</v>
      </c>
      <c r="BG3" s="9">
        <f t="shared" ref="BG3:BG26" si="27">HLOOKUP(AD3,$D$28:$AB$29,2,FALSE)</f>
        <v>1</v>
      </c>
      <c r="BH3" s="9">
        <f t="shared" ref="BH3:BH26" si="28">HLOOKUP(AE3,$D$28:$AB$29,2,FALSE)</f>
        <v>1</v>
      </c>
      <c r="BJ3" s="71" t="s">
        <v>277</v>
      </c>
      <c r="BK3" s="57">
        <v>24</v>
      </c>
      <c r="BM3" s="71" t="s">
        <v>204</v>
      </c>
      <c r="BN3" s="57">
        <v>35</v>
      </c>
      <c r="BP3" s="78" t="s">
        <v>265</v>
      </c>
      <c r="BQ3" s="57">
        <v>24</v>
      </c>
    </row>
    <row r="4" spans="1:69" x14ac:dyDescent="0.2">
      <c r="A4" s="17" t="s">
        <v>1</v>
      </c>
      <c r="B4" s="18">
        <f t="shared" si="0"/>
        <v>9</v>
      </c>
      <c r="C4" s="19">
        <f t="shared" si="1"/>
        <v>1</v>
      </c>
      <c r="D4" s="14" t="s">
        <v>297</v>
      </c>
      <c r="E4" s="14" t="s">
        <v>298</v>
      </c>
      <c r="F4" s="14" t="s">
        <v>278</v>
      </c>
      <c r="G4" s="14" t="s">
        <v>279</v>
      </c>
      <c r="H4" s="14" t="s">
        <v>280</v>
      </c>
      <c r="I4" s="14" t="s">
        <v>281</v>
      </c>
      <c r="J4" s="14" t="s">
        <v>282</v>
      </c>
      <c r="K4" s="14" t="s">
        <v>203</v>
      </c>
      <c r="L4" s="14" t="s">
        <v>284</v>
      </c>
      <c r="M4" s="14" t="s">
        <v>299</v>
      </c>
      <c r="N4" s="14" t="s">
        <v>285</v>
      </c>
      <c r="O4" s="14" t="s">
        <v>286</v>
      </c>
      <c r="P4" s="14" t="s">
        <v>287</v>
      </c>
      <c r="Q4" s="14" t="s">
        <v>288</v>
      </c>
      <c r="R4" s="14" t="s">
        <v>300</v>
      </c>
      <c r="S4" s="14" t="s">
        <v>301</v>
      </c>
      <c r="T4" s="14" t="s">
        <v>291</v>
      </c>
      <c r="U4" s="14" t="s">
        <v>292</v>
      </c>
      <c r="V4" s="14" t="s">
        <v>302</v>
      </c>
      <c r="W4" s="14" t="s">
        <v>303</v>
      </c>
      <c r="X4" s="14" t="s">
        <v>294</v>
      </c>
      <c r="Y4" s="14" t="s">
        <v>304</v>
      </c>
      <c r="Z4" s="14" t="s">
        <v>305</v>
      </c>
      <c r="AA4" s="14" t="s">
        <v>296</v>
      </c>
      <c r="AB4" s="14" t="s">
        <v>306</v>
      </c>
      <c r="AD4" s="60" t="s">
        <v>292</v>
      </c>
      <c r="AE4" s="15" t="s">
        <v>279</v>
      </c>
      <c r="AG4" s="9">
        <f t="shared" si="2"/>
        <v>1</v>
      </c>
      <c r="AH4" s="9">
        <f t="shared" si="3"/>
        <v>0</v>
      </c>
      <c r="AI4" s="9">
        <f t="shared" si="4"/>
        <v>1</v>
      </c>
      <c r="AJ4" s="9">
        <f t="shared" si="5"/>
        <v>1</v>
      </c>
      <c r="AK4" s="9">
        <f t="shared" si="6"/>
        <v>0</v>
      </c>
      <c r="AL4" s="9">
        <f t="shared" si="7"/>
        <v>1</v>
      </c>
      <c r="AM4" s="9">
        <f t="shared" si="8"/>
        <v>1</v>
      </c>
      <c r="AN4" s="9">
        <f t="shared" si="9"/>
        <v>0</v>
      </c>
      <c r="AO4" s="9">
        <f t="shared" si="10"/>
        <v>0</v>
      </c>
      <c r="AP4" s="9">
        <f t="shared" si="11"/>
        <v>1</v>
      </c>
      <c r="AQ4" s="9">
        <f t="shared" si="12"/>
        <v>0</v>
      </c>
      <c r="AR4" s="9">
        <f t="shared" si="13"/>
        <v>0</v>
      </c>
      <c r="AS4" s="9">
        <f t="shared" si="14"/>
        <v>0</v>
      </c>
      <c r="AT4" s="9">
        <f t="shared" si="15"/>
        <v>0</v>
      </c>
      <c r="AU4" s="9">
        <f t="shared" si="16"/>
        <v>0</v>
      </c>
      <c r="AV4" s="9">
        <f t="shared" si="17"/>
        <v>0</v>
      </c>
      <c r="AW4" s="9">
        <f t="shared" si="18"/>
        <v>0</v>
      </c>
      <c r="AX4" s="9">
        <f t="shared" si="19"/>
        <v>0</v>
      </c>
      <c r="AY4" s="9">
        <f t="shared" si="20"/>
        <v>0</v>
      </c>
      <c r="AZ4" s="9">
        <f t="shared" si="21"/>
        <v>0</v>
      </c>
      <c r="BA4" s="9">
        <f t="shared" si="22"/>
        <v>1</v>
      </c>
      <c r="BB4" s="9">
        <f t="shared" si="23"/>
        <v>0</v>
      </c>
      <c r="BC4" s="9">
        <f t="shared" si="24"/>
        <v>0</v>
      </c>
      <c r="BD4" s="9">
        <f t="shared" si="25"/>
        <v>1</v>
      </c>
      <c r="BE4" s="9">
        <f t="shared" si="26"/>
        <v>1</v>
      </c>
      <c r="BG4" s="9" t="e">
        <f t="shared" si="27"/>
        <v>#N/A</v>
      </c>
      <c r="BH4" s="9">
        <f t="shared" si="28"/>
        <v>1</v>
      </c>
      <c r="BJ4" s="79" t="s">
        <v>297</v>
      </c>
      <c r="BK4" s="58">
        <v>44</v>
      </c>
      <c r="BM4" s="79" t="s">
        <v>299</v>
      </c>
      <c r="BN4" s="58">
        <v>63</v>
      </c>
      <c r="BP4" s="73" t="s">
        <v>302</v>
      </c>
      <c r="BQ4" s="58">
        <v>20</v>
      </c>
    </row>
    <row r="5" spans="1:69" x14ac:dyDescent="0.2">
      <c r="A5" s="17" t="s">
        <v>2</v>
      </c>
      <c r="B5" s="18">
        <f t="shared" si="0"/>
        <v>9</v>
      </c>
      <c r="C5" s="19">
        <f t="shared" si="1"/>
        <v>0</v>
      </c>
      <c r="D5" s="14" t="s">
        <v>277</v>
      </c>
      <c r="E5" s="14" t="s">
        <v>298</v>
      </c>
      <c r="F5" s="14" t="s">
        <v>69</v>
      </c>
      <c r="G5" s="14" t="s">
        <v>55</v>
      </c>
      <c r="H5" s="14" t="s">
        <v>280</v>
      </c>
      <c r="I5" s="14" t="s">
        <v>281</v>
      </c>
      <c r="J5" s="14" t="s">
        <v>282</v>
      </c>
      <c r="K5" s="14" t="s">
        <v>283</v>
      </c>
      <c r="L5" s="14" t="s">
        <v>284</v>
      </c>
      <c r="M5" s="14" t="s">
        <v>204</v>
      </c>
      <c r="N5" s="14" t="s">
        <v>307</v>
      </c>
      <c r="O5" s="14" t="s">
        <v>286</v>
      </c>
      <c r="P5" s="14" t="s">
        <v>287</v>
      </c>
      <c r="Q5" s="14" t="s">
        <v>288</v>
      </c>
      <c r="R5" s="14" t="s">
        <v>300</v>
      </c>
      <c r="S5" s="14" t="s">
        <v>290</v>
      </c>
      <c r="T5" s="14" t="s">
        <v>291</v>
      </c>
      <c r="U5" s="14" t="s">
        <v>292</v>
      </c>
      <c r="V5" s="14" t="s">
        <v>302</v>
      </c>
      <c r="W5" s="14" t="s">
        <v>293</v>
      </c>
      <c r="X5" s="14" t="s">
        <v>294</v>
      </c>
      <c r="Y5" s="14" t="s">
        <v>304</v>
      </c>
      <c r="Z5" s="14" t="s">
        <v>305</v>
      </c>
      <c r="AA5" s="14" t="s">
        <v>296</v>
      </c>
      <c r="AB5" s="14" t="s">
        <v>306</v>
      </c>
      <c r="AD5" s="60" t="s">
        <v>302</v>
      </c>
      <c r="AE5" s="60" t="s">
        <v>288</v>
      </c>
      <c r="AG5" s="9">
        <f t="shared" si="2"/>
        <v>0</v>
      </c>
      <c r="AH5" s="9">
        <f t="shared" si="3"/>
        <v>0</v>
      </c>
      <c r="AI5" s="9">
        <f t="shared" si="4"/>
        <v>0</v>
      </c>
      <c r="AJ5" s="9">
        <f t="shared" si="5"/>
        <v>0</v>
      </c>
      <c r="AK5" s="9">
        <f t="shared" si="6"/>
        <v>0</v>
      </c>
      <c r="AL5" s="9">
        <f t="shared" si="7"/>
        <v>1</v>
      </c>
      <c r="AM5" s="9">
        <f t="shared" si="8"/>
        <v>1</v>
      </c>
      <c r="AN5" s="9">
        <f t="shared" si="9"/>
        <v>1</v>
      </c>
      <c r="AO5" s="9">
        <f t="shared" si="10"/>
        <v>0</v>
      </c>
      <c r="AP5" s="9">
        <f t="shared" si="11"/>
        <v>0</v>
      </c>
      <c r="AQ5" s="9">
        <f t="shared" si="12"/>
        <v>1</v>
      </c>
      <c r="AR5" s="9">
        <f t="shared" si="13"/>
        <v>0</v>
      </c>
      <c r="AS5" s="9">
        <f t="shared" si="14"/>
        <v>0</v>
      </c>
      <c r="AT5" s="9">
        <f t="shared" si="15"/>
        <v>0</v>
      </c>
      <c r="AU5" s="9">
        <f t="shared" si="16"/>
        <v>0</v>
      </c>
      <c r="AV5" s="9">
        <f t="shared" si="17"/>
        <v>1</v>
      </c>
      <c r="AW5" s="9">
        <f t="shared" si="18"/>
        <v>0</v>
      </c>
      <c r="AX5" s="9">
        <f t="shared" si="19"/>
        <v>0</v>
      </c>
      <c r="AY5" s="9">
        <f t="shared" si="20"/>
        <v>0</v>
      </c>
      <c r="AZ5" s="9">
        <f t="shared" si="21"/>
        <v>1</v>
      </c>
      <c r="BA5" s="9">
        <f t="shared" si="22"/>
        <v>1</v>
      </c>
      <c r="BB5" s="9">
        <f t="shared" si="23"/>
        <v>0</v>
      </c>
      <c r="BC5" s="9">
        <f t="shared" si="24"/>
        <v>0</v>
      </c>
      <c r="BD5" s="9">
        <f t="shared" si="25"/>
        <v>1</v>
      </c>
      <c r="BE5" s="9">
        <f t="shared" si="26"/>
        <v>1</v>
      </c>
      <c r="BG5" s="9" t="e">
        <f t="shared" si="27"/>
        <v>#N/A</v>
      </c>
      <c r="BH5" s="9" t="e">
        <f t="shared" si="28"/>
        <v>#N/A</v>
      </c>
      <c r="BJ5" s="75">
        <v>-7</v>
      </c>
      <c r="BK5" s="82">
        <f>BK4-BK3+BJ5</f>
        <v>13</v>
      </c>
      <c r="BM5" s="75">
        <v>-17</v>
      </c>
      <c r="BN5" s="82">
        <f>BN4-BN3+BM5</f>
        <v>11</v>
      </c>
      <c r="BP5" s="78" t="s">
        <v>293</v>
      </c>
      <c r="BQ5" s="57">
        <v>22</v>
      </c>
    </row>
    <row r="6" spans="1:69" x14ac:dyDescent="0.2">
      <c r="A6" s="17" t="s">
        <v>3</v>
      </c>
      <c r="B6" s="18">
        <f t="shared" si="0"/>
        <v>13</v>
      </c>
      <c r="C6" s="19">
        <f t="shared" si="1"/>
        <v>1</v>
      </c>
      <c r="D6" s="14" t="s">
        <v>297</v>
      </c>
      <c r="E6" s="14" t="s">
        <v>298</v>
      </c>
      <c r="F6" s="14" t="s">
        <v>278</v>
      </c>
      <c r="G6" s="14" t="s">
        <v>279</v>
      </c>
      <c r="H6" s="14" t="s">
        <v>280</v>
      </c>
      <c r="I6" s="14" t="s">
        <v>281</v>
      </c>
      <c r="J6" s="14" t="s">
        <v>282</v>
      </c>
      <c r="K6" s="14" t="s">
        <v>283</v>
      </c>
      <c r="L6" s="14" t="s">
        <v>284</v>
      </c>
      <c r="M6" s="14" t="s">
        <v>299</v>
      </c>
      <c r="N6" s="14" t="s">
        <v>285</v>
      </c>
      <c r="O6" s="14" t="s">
        <v>286</v>
      </c>
      <c r="P6" s="14" t="s">
        <v>308</v>
      </c>
      <c r="Q6" s="14" t="s">
        <v>288</v>
      </c>
      <c r="R6" s="14" t="s">
        <v>300</v>
      </c>
      <c r="S6" s="14" t="s">
        <v>290</v>
      </c>
      <c r="T6" s="14" t="s">
        <v>291</v>
      </c>
      <c r="U6" s="14" t="s">
        <v>292</v>
      </c>
      <c r="V6" s="14" t="s">
        <v>302</v>
      </c>
      <c r="W6" s="14" t="s">
        <v>303</v>
      </c>
      <c r="X6" s="14" t="s">
        <v>294</v>
      </c>
      <c r="Y6" s="14" t="s">
        <v>304</v>
      </c>
      <c r="Z6" s="14" t="s">
        <v>295</v>
      </c>
      <c r="AA6" s="14" t="s">
        <v>296</v>
      </c>
      <c r="AB6" s="14" t="s">
        <v>306</v>
      </c>
      <c r="AD6" s="60" t="s">
        <v>286</v>
      </c>
      <c r="AE6" s="15" t="s">
        <v>296</v>
      </c>
      <c r="AG6" s="9">
        <f t="shared" si="2"/>
        <v>1</v>
      </c>
      <c r="AH6" s="9">
        <f t="shared" si="3"/>
        <v>0</v>
      </c>
      <c r="AI6" s="9">
        <f t="shared" si="4"/>
        <v>1</v>
      </c>
      <c r="AJ6" s="9">
        <f t="shared" si="5"/>
        <v>1</v>
      </c>
      <c r="AK6" s="9">
        <f t="shared" si="6"/>
        <v>0</v>
      </c>
      <c r="AL6" s="9">
        <f t="shared" si="7"/>
        <v>1</v>
      </c>
      <c r="AM6" s="9">
        <f t="shared" si="8"/>
        <v>1</v>
      </c>
      <c r="AN6" s="9">
        <f t="shared" si="9"/>
        <v>1</v>
      </c>
      <c r="AO6" s="9">
        <f t="shared" si="10"/>
        <v>0</v>
      </c>
      <c r="AP6" s="9">
        <f t="shared" si="11"/>
        <v>1</v>
      </c>
      <c r="AQ6" s="9">
        <f t="shared" si="12"/>
        <v>0</v>
      </c>
      <c r="AR6" s="9">
        <f t="shared" si="13"/>
        <v>0</v>
      </c>
      <c r="AS6" s="9">
        <f t="shared" si="14"/>
        <v>1</v>
      </c>
      <c r="AT6" s="9">
        <f t="shared" si="15"/>
        <v>0</v>
      </c>
      <c r="AU6" s="9">
        <f t="shared" si="16"/>
        <v>0</v>
      </c>
      <c r="AV6" s="9">
        <f t="shared" si="17"/>
        <v>1</v>
      </c>
      <c r="AW6" s="9">
        <f t="shared" si="18"/>
        <v>0</v>
      </c>
      <c r="AX6" s="9">
        <f t="shared" si="19"/>
        <v>0</v>
      </c>
      <c r="AY6" s="9">
        <f t="shared" si="20"/>
        <v>0</v>
      </c>
      <c r="AZ6" s="9">
        <f t="shared" si="21"/>
        <v>0</v>
      </c>
      <c r="BA6" s="9">
        <f t="shared" si="22"/>
        <v>1</v>
      </c>
      <c r="BB6" s="9">
        <f t="shared" si="23"/>
        <v>0</v>
      </c>
      <c r="BC6" s="9">
        <f t="shared" si="24"/>
        <v>1</v>
      </c>
      <c r="BD6" s="9">
        <f t="shared" si="25"/>
        <v>1</v>
      </c>
      <c r="BE6" s="9">
        <f t="shared" si="26"/>
        <v>1</v>
      </c>
      <c r="BG6" s="9" t="e">
        <f t="shared" si="27"/>
        <v>#N/A</v>
      </c>
      <c r="BH6" s="9">
        <f t="shared" si="28"/>
        <v>1</v>
      </c>
      <c r="BJ6" s="78" t="s">
        <v>224</v>
      </c>
      <c r="BK6" s="57">
        <v>21</v>
      </c>
      <c r="BM6" s="78" t="s">
        <v>307</v>
      </c>
      <c r="BN6" s="57">
        <v>38</v>
      </c>
      <c r="BP6" s="73" t="s">
        <v>303</v>
      </c>
      <c r="BQ6" s="58">
        <v>44</v>
      </c>
    </row>
    <row r="7" spans="1:69" x14ac:dyDescent="0.2">
      <c r="A7" s="17" t="s">
        <v>4</v>
      </c>
      <c r="B7" s="18">
        <f t="shared" si="0"/>
        <v>9</v>
      </c>
      <c r="C7" s="19">
        <f t="shared" si="1"/>
        <v>1</v>
      </c>
      <c r="D7" s="14" t="s">
        <v>297</v>
      </c>
      <c r="E7" s="14" t="s">
        <v>298</v>
      </c>
      <c r="F7" s="14" t="s">
        <v>278</v>
      </c>
      <c r="G7" s="14" t="s">
        <v>279</v>
      </c>
      <c r="H7" s="14" t="s">
        <v>280</v>
      </c>
      <c r="I7" s="14" t="s">
        <v>261</v>
      </c>
      <c r="J7" s="14" t="s">
        <v>235</v>
      </c>
      <c r="K7" s="14" t="s">
        <v>283</v>
      </c>
      <c r="L7" s="14" t="s">
        <v>284</v>
      </c>
      <c r="M7" s="14" t="s">
        <v>299</v>
      </c>
      <c r="N7" s="14" t="s">
        <v>285</v>
      </c>
      <c r="O7" s="14" t="s">
        <v>286</v>
      </c>
      <c r="P7" s="14" t="s">
        <v>287</v>
      </c>
      <c r="Q7" s="14" t="s">
        <v>288</v>
      </c>
      <c r="R7" s="14" t="s">
        <v>300</v>
      </c>
      <c r="S7" s="14" t="s">
        <v>301</v>
      </c>
      <c r="T7" s="14" t="s">
        <v>309</v>
      </c>
      <c r="U7" s="14" t="s">
        <v>292</v>
      </c>
      <c r="V7" s="14" t="s">
        <v>302</v>
      </c>
      <c r="W7" s="14" t="s">
        <v>293</v>
      </c>
      <c r="X7" s="14" t="s">
        <v>294</v>
      </c>
      <c r="Y7" s="14" t="s">
        <v>304</v>
      </c>
      <c r="Z7" s="14" t="s">
        <v>305</v>
      </c>
      <c r="AA7" s="14" t="s">
        <v>296</v>
      </c>
      <c r="AB7" s="14" t="s">
        <v>208</v>
      </c>
      <c r="AD7" s="60" t="s">
        <v>286</v>
      </c>
      <c r="AE7" s="15" t="s">
        <v>299</v>
      </c>
      <c r="AG7" s="9">
        <f t="shared" si="2"/>
        <v>1</v>
      </c>
      <c r="AH7" s="9">
        <f t="shared" si="3"/>
        <v>0</v>
      </c>
      <c r="AI7" s="9">
        <f t="shared" si="4"/>
        <v>1</v>
      </c>
      <c r="AJ7" s="9">
        <f t="shared" si="5"/>
        <v>1</v>
      </c>
      <c r="AK7" s="9">
        <f t="shared" si="6"/>
        <v>0</v>
      </c>
      <c r="AL7" s="9">
        <f t="shared" si="7"/>
        <v>0</v>
      </c>
      <c r="AM7" s="9">
        <f t="shared" si="8"/>
        <v>0</v>
      </c>
      <c r="AN7" s="9">
        <f t="shared" si="9"/>
        <v>1</v>
      </c>
      <c r="AO7" s="9">
        <f t="shared" si="10"/>
        <v>0</v>
      </c>
      <c r="AP7" s="9">
        <f t="shared" si="11"/>
        <v>1</v>
      </c>
      <c r="AQ7" s="9">
        <f t="shared" si="12"/>
        <v>0</v>
      </c>
      <c r="AR7" s="9">
        <f t="shared" si="13"/>
        <v>0</v>
      </c>
      <c r="AS7" s="9">
        <f t="shared" si="14"/>
        <v>0</v>
      </c>
      <c r="AT7" s="9">
        <f t="shared" si="15"/>
        <v>0</v>
      </c>
      <c r="AU7" s="9">
        <f t="shared" si="16"/>
        <v>0</v>
      </c>
      <c r="AV7" s="9">
        <f t="shared" si="17"/>
        <v>0</v>
      </c>
      <c r="AW7" s="9">
        <f t="shared" si="18"/>
        <v>1</v>
      </c>
      <c r="AX7" s="9">
        <f t="shared" si="19"/>
        <v>0</v>
      </c>
      <c r="AY7" s="9">
        <f t="shared" si="20"/>
        <v>0</v>
      </c>
      <c r="AZ7" s="9">
        <f t="shared" si="21"/>
        <v>1</v>
      </c>
      <c r="BA7" s="9">
        <f t="shared" si="22"/>
        <v>1</v>
      </c>
      <c r="BB7" s="9">
        <f t="shared" si="23"/>
        <v>0</v>
      </c>
      <c r="BC7" s="9">
        <f t="shared" si="24"/>
        <v>0</v>
      </c>
      <c r="BD7" s="9">
        <f t="shared" si="25"/>
        <v>1</v>
      </c>
      <c r="BE7" s="9">
        <f t="shared" si="26"/>
        <v>0</v>
      </c>
      <c r="BG7" s="9" t="e">
        <f t="shared" si="27"/>
        <v>#N/A</v>
      </c>
      <c r="BH7" s="9">
        <f t="shared" si="28"/>
        <v>1</v>
      </c>
      <c r="BJ7" s="73" t="s">
        <v>298</v>
      </c>
      <c r="BK7" s="58">
        <v>24</v>
      </c>
      <c r="BM7" s="73" t="s">
        <v>285</v>
      </c>
      <c r="BN7" s="58">
        <v>10</v>
      </c>
      <c r="BP7" s="75">
        <v>-44.5</v>
      </c>
      <c r="BQ7" s="82">
        <f>BQ6-BQ5+BP7</f>
        <v>-22.5</v>
      </c>
    </row>
    <row r="8" spans="1:69" x14ac:dyDescent="0.2">
      <c r="A8" s="17" t="s">
        <v>5</v>
      </c>
      <c r="B8" s="18">
        <f t="shared" si="0"/>
        <v>7</v>
      </c>
      <c r="C8" s="19">
        <f t="shared" si="1"/>
        <v>1</v>
      </c>
      <c r="D8" s="14" t="s">
        <v>297</v>
      </c>
      <c r="E8" s="14" t="s">
        <v>298</v>
      </c>
      <c r="F8" s="14" t="s">
        <v>278</v>
      </c>
      <c r="G8" s="14" t="s">
        <v>279</v>
      </c>
      <c r="H8" s="14" t="s">
        <v>280</v>
      </c>
      <c r="I8" s="14" t="s">
        <v>261</v>
      </c>
      <c r="J8" s="14" t="s">
        <v>282</v>
      </c>
      <c r="K8" s="14" t="s">
        <v>283</v>
      </c>
      <c r="L8" s="14" t="s">
        <v>284</v>
      </c>
      <c r="M8" s="14" t="s">
        <v>204</v>
      </c>
      <c r="N8" s="14" t="s">
        <v>285</v>
      </c>
      <c r="O8" s="14" t="s">
        <v>286</v>
      </c>
      <c r="P8" s="14" t="s">
        <v>287</v>
      </c>
      <c r="Q8" s="14" t="s">
        <v>288</v>
      </c>
      <c r="R8" s="14" t="s">
        <v>300</v>
      </c>
      <c r="S8" s="14" t="s">
        <v>301</v>
      </c>
      <c r="T8" s="14" t="s">
        <v>291</v>
      </c>
      <c r="U8" s="14" t="s">
        <v>292</v>
      </c>
      <c r="V8" s="14" t="s">
        <v>302</v>
      </c>
      <c r="W8" s="14" t="s">
        <v>303</v>
      </c>
      <c r="X8" s="14" t="s">
        <v>154</v>
      </c>
      <c r="Y8" s="14" t="s">
        <v>304</v>
      </c>
      <c r="Z8" s="14" t="s">
        <v>295</v>
      </c>
      <c r="AA8" s="14" t="s">
        <v>296</v>
      </c>
      <c r="AB8" s="14" t="s">
        <v>208</v>
      </c>
      <c r="AD8" s="60" t="s">
        <v>286</v>
      </c>
      <c r="AE8" s="15" t="s">
        <v>296</v>
      </c>
      <c r="AG8" s="9">
        <f t="shared" si="2"/>
        <v>1</v>
      </c>
      <c r="AH8" s="9">
        <f t="shared" si="3"/>
        <v>0</v>
      </c>
      <c r="AI8" s="9">
        <f t="shared" si="4"/>
        <v>1</v>
      </c>
      <c r="AJ8" s="9">
        <f t="shared" si="5"/>
        <v>1</v>
      </c>
      <c r="AK8" s="9">
        <f t="shared" si="6"/>
        <v>0</v>
      </c>
      <c r="AL8" s="9">
        <f t="shared" si="7"/>
        <v>0</v>
      </c>
      <c r="AM8" s="9">
        <f t="shared" si="8"/>
        <v>1</v>
      </c>
      <c r="AN8" s="9">
        <f t="shared" si="9"/>
        <v>1</v>
      </c>
      <c r="AO8" s="9">
        <f t="shared" si="10"/>
        <v>0</v>
      </c>
      <c r="AP8" s="9">
        <f t="shared" si="11"/>
        <v>0</v>
      </c>
      <c r="AQ8" s="9">
        <f t="shared" si="12"/>
        <v>0</v>
      </c>
      <c r="AR8" s="9">
        <f t="shared" si="13"/>
        <v>0</v>
      </c>
      <c r="AS8" s="9">
        <f t="shared" si="14"/>
        <v>0</v>
      </c>
      <c r="AT8" s="9">
        <f t="shared" si="15"/>
        <v>0</v>
      </c>
      <c r="AU8" s="9">
        <f t="shared" si="16"/>
        <v>0</v>
      </c>
      <c r="AV8" s="9">
        <f t="shared" si="17"/>
        <v>0</v>
      </c>
      <c r="AW8" s="9">
        <f t="shared" si="18"/>
        <v>0</v>
      </c>
      <c r="AX8" s="9">
        <f t="shared" si="19"/>
        <v>0</v>
      </c>
      <c r="AY8" s="9">
        <f t="shared" si="20"/>
        <v>0</v>
      </c>
      <c r="AZ8" s="9">
        <f t="shared" si="21"/>
        <v>0</v>
      </c>
      <c r="BA8" s="9">
        <f t="shared" si="22"/>
        <v>0</v>
      </c>
      <c r="BB8" s="9">
        <f t="shared" si="23"/>
        <v>0</v>
      </c>
      <c r="BC8" s="9">
        <f t="shared" si="24"/>
        <v>1</v>
      </c>
      <c r="BD8" s="9">
        <f t="shared" si="25"/>
        <v>1</v>
      </c>
      <c r="BE8" s="9">
        <f t="shared" si="26"/>
        <v>0</v>
      </c>
      <c r="BG8" s="9" t="e">
        <f t="shared" si="27"/>
        <v>#N/A</v>
      </c>
      <c r="BH8" s="9">
        <f t="shared" si="28"/>
        <v>1</v>
      </c>
      <c r="BJ8" s="75">
        <v>-21</v>
      </c>
      <c r="BK8" s="82">
        <f>BK7-BK6+BJ8</f>
        <v>-18</v>
      </c>
      <c r="BM8" s="71" t="s">
        <v>286</v>
      </c>
      <c r="BN8" s="57">
        <v>34</v>
      </c>
      <c r="BP8" s="71" t="s">
        <v>154</v>
      </c>
      <c r="BQ8" s="57">
        <v>17</v>
      </c>
    </row>
    <row r="9" spans="1:69" x14ac:dyDescent="0.2">
      <c r="A9" s="17" t="s">
        <v>274</v>
      </c>
      <c r="B9" s="18">
        <f t="shared" si="0"/>
        <v>9</v>
      </c>
      <c r="C9" s="19">
        <f t="shared" si="1"/>
        <v>1</v>
      </c>
      <c r="D9" s="14" t="s">
        <v>297</v>
      </c>
      <c r="E9" s="14" t="s">
        <v>298</v>
      </c>
      <c r="F9" s="14" t="s">
        <v>278</v>
      </c>
      <c r="G9" s="14" t="s">
        <v>55</v>
      </c>
      <c r="H9" s="14" t="s">
        <v>280</v>
      </c>
      <c r="I9" s="14" t="s">
        <v>281</v>
      </c>
      <c r="J9" s="14" t="s">
        <v>282</v>
      </c>
      <c r="K9" s="14" t="s">
        <v>203</v>
      </c>
      <c r="L9" s="14" t="s">
        <v>284</v>
      </c>
      <c r="M9" s="14" t="s">
        <v>299</v>
      </c>
      <c r="N9" s="14" t="s">
        <v>307</v>
      </c>
      <c r="O9" s="14" t="s">
        <v>286</v>
      </c>
      <c r="P9" s="14" t="s">
        <v>287</v>
      </c>
      <c r="Q9" s="14" t="s">
        <v>288</v>
      </c>
      <c r="R9" s="14" t="s">
        <v>300</v>
      </c>
      <c r="S9" s="14" t="s">
        <v>301</v>
      </c>
      <c r="T9" s="14" t="s">
        <v>291</v>
      </c>
      <c r="U9" s="14" t="s">
        <v>292</v>
      </c>
      <c r="V9" s="14" t="s">
        <v>302</v>
      </c>
      <c r="W9" s="14" t="s">
        <v>303</v>
      </c>
      <c r="X9" s="14" t="s">
        <v>294</v>
      </c>
      <c r="Y9" s="14" t="s">
        <v>304</v>
      </c>
      <c r="Z9" s="14" t="s">
        <v>305</v>
      </c>
      <c r="AA9" s="14" t="s">
        <v>296</v>
      </c>
      <c r="AB9" s="14" t="s">
        <v>306</v>
      </c>
      <c r="AD9" s="15" t="s">
        <v>296</v>
      </c>
      <c r="AE9" s="60" t="s">
        <v>302</v>
      </c>
      <c r="AG9" s="9">
        <f t="shared" si="2"/>
        <v>1</v>
      </c>
      <c r="AH9" s="9">
        <f t="shared" si="3"/>
        <v>0</v>
      </c>
      <c r="AI9" s="9">
        <f t="shared" si="4"/>
        <v>1</v>
      </c>
      <c r="AJ9" s="9">
        <f t="shared" si="5"/>
        <v>0</v>
      </c>
      <c r="AK9" s="9">
        <f t="shared" si="6"/>
        <v>0</v>
      </c>
      <c r="AL9" s="9">
        <f t="shared" si="7"/>
        <v>1</v>
      </c>
      <c r="AM9" s="9">
        <f t="shared" si="8"/>
        <v>1</v>
      </c>
      <c r="AN9" s="9">
        <f t="shared" si="9"/>
        <v>0</v>
      </c>
      <c r="AO9" s="9">
        <f t="shared" si="10"/>
        <v>0</v>
      </c>
      <c r="AP9" s="9">
        <f t="shared" si="11"/>
        <v>1</v>
      </c>
      <c r="AQ9" s="9">
        <f t="shared" si="12"/>
        <v>1</v>
      </c>
      <c r="AR9" s="9">
        <f t="shared" si="13"/>
        <v>0</v>
      </c>
      <c r="AS9" s="9">
        <f t="shared" si="14"/>
        <v>0</v>
      </c>
      <c r="AT9" s="9">
        <f t="shared" si="15"/>
        <v>0</v>
      </c>
      <c r="AU9" s="9">
        <f t="shared" si="16"/>
        <v>0</v>
      </c>
      <c r="AV9" s="9">
        <f t="shared" si="17"/>
        <v>0</v>
      </c>
      <c r="AW9" s="9">
        <f t="shared" si="18"/>
        <v>0</v>
      </c>
      <c r="AX9" s="9">
        <f t="shared" si="19"/>
        <v>0</v>
      </c>
      <c r="AY9" s="9">
        <f t="shared" si="20"/>
        <v>0</v>
      </c>
      <c r="AZ9" s="9">
        <f t="shared" si="21"/>
        <v>0</v>
      </c>
      <c r="BA9" s="9">
        <f t="shared" si="22"/>
        <v>1</v>
      </c>
      <c r="BB9" s="9">
        <f t="shared" si="23"/>
        <v>0</v>
      </c>
      <c r="BC9" s="9">
        <f t="shared" si="24"/>
        <v>0</v>
      </c>
      <c r="BD9" s="9">
        <f t="shared" si="25"/>
        <v>1</v>
      </c>
      <c r="BE9" s="9">
        <f t="shared" si="26"/>
        <v>1</v>
      </c>
      <c r="BG9" s="9">
        <f t="shared" si="27"/>
        <v>1</v>
      </c>
      <c r="BH9" s="9" t="e">
        <f t="shared" si="28"/>
        <v>#N/A</v>
      </c>
      <c r="BJ9" s="71" t="s">
        <v>69</v>
      </c>
      <c r="BK9" s="57">
        <v>0</v>
      </c>
      <c r="BM9" s="79" t="s">
        <v>310</v>
      </c>
      <c r="BN9" s="58">
        <v>27</v>
      </c>
      <c r="BP9" s="79" t="s">
        <v>294</v>
      </c>
      <c r="BQ9" s="58">
        <v>30</v>
      </c>
    </row>
    <row r="10" spans="1:69" x14ac:dyDescent="0.2">
      <c r="A10" s="17" t="s">
        <v>6</v>
      </c>
      <c r="B10" s="18">
        <f t="shared" si="0"/>
        <v>9</v>
      </c>
      <c r="C10" s="19">
        <f t="shared" si="1"/>
        <v>1</v>
      </c>
      <c r="D10" s="14" t="s">
        <v>277</v>
      </c>
      <c r="E10" s="14" t="s">
        <v>298</v>
      </c>
      <c r="F10" s="14" t="s">
        <v>278</v>
      </c>
      <c r="G10" s="14" t="s">
        <v>279</v>
      </c>
      <c r="H10" s="14" t="s">
        <v>280</v>
      </c>
      <c r="I10" s="14" t="s">
        <v>261</v>
      </c>
      <c r="J10" s="14" t="s">
        <v>282</v>
      </c>
      <c r="K10" s="14" t="s">
        <v>203</v>
      </c>
      <c r="L10" s="14" t="s">
        <v>284</v>
      </c>
      <c r="M10" s="14" t="s">
        <v>204</v>
      </c>
      <c r="N10" s="14" t="s">
        <v>307</v>
      </c>
      <c r="O10" s="14" t="s">
        <v>286</v>
      </c>
      <c r="P10" s="14" t="s">
        <v>287</v>
      </c>
      <c r="Q10" s="14" t="s">
        <v>288</v>
      </c>
      <c r="R10" s="14" t="s">
        <v>300</v>
      </c>
      <c r="S10" s="14" t="s">
        <v>290</v>
      </c>
      <c r="T10" s="14" t="s">
        <v>291</v>
      </c>
      <c r="U10" s="14" t="s">
        <v>292</v>
      </c>
      <c r="V10" s="14" t="s">
        <v>265</v>
      </c>
      <c r="W10" s="14" t="s">
        <v>293</v>
      </c>
      <c r="X10" s="14" t="s">
        <v>294</v>
      </c>
      <c r="Y10" s="14" t="s">
        <v>304</v>
      </c>
      <c r="Z10" s="14" t="s">
        <v>305</v>
      </c>
      <c r="AA10" s="14" t="s">
        <v>296</v>
      </c>
      <c r="AB10" s="14" t="s">
        <v>208</v>
      </c>
      <c r="AD10" s="60" t="s">
        <v>198</v>
      </c>
      <c r="AE10" s="15" t="s">
        <v>265</v>
      </c>
      <c r="AG10" s="9">
        <f t="shared" si="2"/>
        <v>0</v>
      </c>
      <c r="AH10" s="9">
        <f t="shared" si="3"/>
        <v>0</v>
      </c>
      <c r="AI10" s="9">
        <f t="shared" si="4"/>
        <v>1</v>
      </c>
      <c r="AJ10" s="9">
        <f t="shared" si="5"/>
        <v>1</v>
      </c>
      <c r="AK10" s="9">
        <f t="shared" si="6"/>
        <v>0</v>
      </c>
      <c r="AL10" s="9">
        <f t="shared" si="7"/>
        <v>0</v>
      </c>
      <c r="AM10" s="9">
        <f t="shared" si="8"/>
        <v>1</v>
      </c>
      <c r="AN10" s="9">
        <f t="shared" si="9"/>
        <v>0</v>
      </c>
      <c r="AO10" s="9">
        <f t="shared" si="10"/>
        <v>0</v>
      </c>
      <c r="AP10" s="9">
        <f t="shared" si="11"/>
        <v>0</v>
      </c>
      <c r="AQ10" s="9">
        <f t="shared" si="12"/>
        <v>1</v>
      </c>
      <c r="AR10" s="9">
        <f t="shared" si="13"/>
        <v>0</v>
      </c>
      <c r="AS10" s="9">
        <f t="shared" si="14"/>
        <v>0</v>
      </c>
      <c r="AT10" s="9">
        <f t="shared" si="15"/>
        <v>0</v>
      </c>
      <c r="AU10" s="9">
        <f t="shared" si="16"/>
        <v>0</v>
      </c>
      <c r="AV10" s="9">
        <f t="shared" si="17"/>
        <v>1</v>
      </c>
      <c r="AW10" s="9">
        <f t="shared" si="18"/>
        <v>0</v>
      </c>
      <c r="AX10" s="9">
        <f t="shared" si="19"/>
        <v>0</v>
      </c>
      <c r="AY10" s="9">
        <f t="shared" si="20"/>
        <v>1</v>
      </c>
      <c r="AZ10" s="9">
        <f t="shared" si="21"/>
        <v>1</v>
      </c>
      <c r="BA10" s="9">
        <f t="shared" si="22"/>
        <v>1</v>
      </c>
      <c r="BB10" s="9">
        <f t="shared" si="23"/>
        <v>0</v>
      </c>
      <c r="BC10" s="9">
        <f t="shared" si="24"/>
        <v>0</v>
      </c>
      <c r="BD10" s="9">
        <f t="shared" si="25"/>
        <v>1</v>
      </c>
      <c r="BE10" s="9">
        <f t="shared" si="26"/>
        <v>0</v>
      </c>
      <c r="BG10" s="9" t="e">
        <f t="shared" si="27"/>
        <v>#N/A</v>
      </c>
      <c r="BH10" s="9">
        <f t="shared" si="28"/>
        <v>1</v>
      </c>
      <c r="BJ10" s="79" t="s">
        <v>278</v>
      </c>
      <c r="BK10" s="58">
        <v>27</v>
      </c>
      <c r="BM10" s="75">
        <v>-21.5</v>
      </c>
      <c r="BN10" s="82">
        <f>BN8-BN9+BM10</f>
        <v>-14.5</v>
      </c>
      <c r="BP10" s="75">
        <v>-6.5</v>
      </c>
      <c r="BQ10" s="82">
        <f>BQ9-BQ8+BP10</f>
        <v>6.5</v>
      </c>
    </row>
    <row r="11" spans="1:69" x14ac:dyDescent="0.2">
      <c r="A11" s="17" t="s">
        <v>7</v>
      </c>
      <c r="B11" s="18">
        <f t="shared" si="0"/>
        <v>14</v>
      </c>
      <c r="C11" s="19">
        <f t="shared" si="1"/>
        <v>2</v>
      </c>
      <c r="D11" s="14" t="s">
        <v>297</v>
      </c>
      <c r="E11" s="14" t="s">
        <v>298</v>
      </c>
      <c r="F11" s="14" t="s">
        <v>278</v>
      </c>
      <c r="G11" s="14" t="s">
        <v>279</v>
      </c>
      <c r="H11" s="14" t="s">
        <v>280</v>
      </c>
      <c r="I11" s="14" t="s">
        <v>281</v>
      </c>
      <c r="J11" s="14" t="s">
        <v>235</v>
      </c>
      <c r="K11" s="14" t="s">
        <v>283</v>
      </c>
      <c r="L11" s="14" t="s">
        <v>284</v>
      </c>
      <c r="M11" s="14" t="s">
        <v>204</v>
      </c>
      <c r="N11" s="14" t="s">
        <v>307</v>
      </c>
      <c r="O11" s="14" t="s">
        <v>310</v>
      </c>
      <c r="P11" s="14" t="s">
        <v>308</v>
      </c>
      <c r="Q11" s="14" t="s">
        <v>288</v>
      </c>
      <c r="R11" s="14" t="s">
        <v>289</v>
      </c>
      <c r="S11" s="14" t="s">
        <v>301</v>
      </c>
      <c r="T11" s="14" t="s">
        <v>309</v>
      </c>
      <c r="U11" s="14" t="s">
        <v>292</v>
      </c>
      <c r="V11" s="14" t="s">
        <v>302</v>
      </c>
      <c r="W11" s="14" t="s">
        <v>293</v>
      </c>
      <c r="X11" s="14" t="s">
        <v>294</v>
      </c>
      <c r="Y11" s="14" t="s">
        <v>304</v>
      </c>
      <c r="Z11" s="14" t="s">
        <v>305</v>
      </c>
      <c r="AA11" s="14" t="s">
        <v>296</v>
      </c>
      <c r="AB11" s="14" t="s">
        <v>306</v>
      </c>
      <c r="AD11" s="15" t="s">
        <v>306</v>
      </c>
      <c r="AE11" s="15" t="s">
        <v>296</v>
      </c>
      <c r="AG11" s="9">
        <f t="shared" si="2"/>
        <v>1</v>
      </c>
      <c r="AH11" s="9">
        <f t="shared" si="3"/>
        <v>0</v>
      </c>
      <c r="AI11" s="9">
        <f t="shared" si="4"/>
        <v>1</v>
      </c>
      <c r="AJ11" s="9">
        <f t="shared" si="5"/>
        <v>1</v>
      </c>
      <c r="AK11" s="9">
        <f t="shared" si="6"/>
        <v>0</v>
      </c>
      <c r="AL11" s="9">
        <f t="shared" si="7"/>
        <v>1</v>
      </c>
      <c r="AM11" s="9">
        <f t="shared" si="8"/>
        <v>0</v>
      </c>
      <c r="AN11" s="9">
        <f t="shared" si="9"/>
        <v>1</v>
      </c>
      <c r="AO11" s="9">
        <f t="shared" si="10"/>
        <v>0</v>
      </c>
      <c r="AP11" s="9">
        <f t="shared" si="11"/>
        <v>0</v>
      </c>
      <c r="AQ11" s="9">
        <f t="shared" si="12"/>
        <v>1</v>
      </c>
      <c r="AR11" s="9">
        <f t="shared" si="13"/>
        <v>1</v>
      </c>
      <c r="AS11" s="9">
        <f t="shared" si="14"/>
        <v>1</v>
      </c>
      <c r="AT11" s="9">
        <f t="shared" si="15"/>
        <v>0</v>
      </c>
      <c r="AU11" s="9">
        <f t="shared" si="16"/>
        <v>1</v>
      </c>
      <c r="AV11" s="9">
        <f t="shared" si="17"/>
        <v>0</v>
      </c>
      <c r="AW11" s="9">
        <f t="shared" si="18"/>
        <v>1</v>
      </c>
      <c r="AX11" s="9">
        <f t="shared" si="19"/>
        <v>0</v>
      </c>
      <c r="AY11" s="9">
        <f t="shared" si="20"/>
        <v>0</v>
      </c>
      <c r="AZ11" s="9">
        <f t="shared" si="21"/>
        <v>1</v>
      </c>
      <c r="BA11" s="9">
        <f t="shared" si="22"/>
        <v>1</v>
      </c>
      <c r="BB11" s="9">
        <f t="shared" si="23"/>
        <v>0</v>
      </c>
      <c r="BC11" s="9">
        <f t="shared" si="24"/>
        <v>0</v>
      </c>
      <c r="BD11" s="9">
        <f t="shared" si="25"/>
        <v>1</v>
      </c>
      <c r="BE11" s="9">
        <f t="shared" si="26"/>
        <v>1</v>
      </c>
      <c r="BG11" s="9">
        <f t="shared" si="27"/>
        <v>1</v>
      </c>
      <c r="BH11" s="9">
        <f t="shared" si="28"/>
        <v>1</v>
      </c>
      <c r="BJ11" s="75">
        <v>-4</v>
      </c>
      <c r="BK11" s="82">
        <f>BK10-BK9+BJ11</f>
        <v>23</v>
      </c>
      <c r="BM11" s="71" t="s">
        <v>287</v>
      </c>
      <c r="BN11" s="57">
        <v>24</v>
      </c>
      <c r="BP11" s="78" t="s">
        <v>54</v>
      </c>
      <c r="BQ11" s="57">
        <v>38</v>
      </c>
    </row>
    <row r="12" spans="1:69" x14ac:dyDescent="0.2">
      <c r="A12" s="17" t="s">
        <v>8</v>
      </c>
      <c r="B12" s="18">
        <f t="shared" si="0"/>
        <v>13</v>
      </c>
      <c r="C12" s="19">
        <f t="shared" si="1"/>
        <v>1</v>
      </c>
      <c r="D12" s="14" t="s">
        <v>297</v>
      </c>
      <c r="E12" s="14" t="s">
        <v>298</v>
      </c>
      <c r="F12" s="14" t="s">
        <v>69</v>
      </c>
      <c r="G12" s="14" t="s">
        <v>279</v>
      </c>
      <c r="H12" s="14" t="s">
        <v>280</v>
      </c>
      <c r="I12" s="14" t="s">
        <v>261</v>
      </c>
      <c r="J12" s="14" t="s">
        <v>235</v>
      </c>
      <c r="K12" s="14" t="s">
        <v>283</v>
      </c>
      <c r="L12" s="14" t="s">
        <v>311</v>
      </c>
      <c r="M12" s="14" t="s">
        <v>204</v>
      </c>
      <c r="N12" s="14" t="s">
        <v>285</v>
      </c>
      <c r="O12" s="14" t="s">
        <v>310</v>
      </c>
      <c r="P12" s="14" t="s">
        <v>308</v>
      </c>
      <c r="Q12" s="14" t="s">
        <v>288</v>
      </c>
      <c r="R12" s="14" t="s">
        <v>300</v>
      </c>
      <c r="S12" s="14" t="s">
        <v>290</v>
      </c>
      <c r="T12" s="14" t="s">
        <v>291</v>
      </c>
      <c r="U12" s="14" t="s">
        <v>292</v>
      </c>
      <c r="V12" s="14" t="s">
        <v>265</v>
      </c>
      <c r="W12" s="14" t="s">
        <v>293</v>
      </c>
      <c r="X12" s="14" t="s">
        <v>294</v>
      </c>
      <c r="Y12" s="14" t="s">
        <v>54</v>
      </c>
      <c r="Z12" s="14" t="s">
        <v>295</v>
      </c>
      <c r="AA12" s="14" t="s">
        <v>296</v>
      </c>
      <c r="AB12" s="14" t="s">
        <v>208</v>
      </c>
      <c r="AD12" s="60" t="s">
        <v>285</v>
      </c>
      <c r="AE12" s="15" t="s">
        <v>294</v>
      </c>
      <c r="AG12" s="9">
        <f t="shared" si="2"/>
        <v>1</v>
      </c>
      <c r="AH12" s="9">
        <f t="shared" si="3"/>
        <v>0</v>
      </c>
      <c r="AI12" s="9">
        <f t="shared" si="4"/>
        <v>0</v>
      </c>
      <c r="AJ12" s="9">
        <f t="shared" si="5"/>
        <v>1</v>
      </c>
      <c r="AK12" s="9">
        <f t="shared" si="6"/>
        <v>0</v>
      </c>
      <c r="AL12" s="9">
        <f t="shared" si="7"/>
        <v>0</v>
      </c>
      <c r="AM12" s="9">
        <f t="shared" si="8"/>
        <v>0</v>
      </c>
      <c r="AN12" s="9">
        <f t="shared" si="9"/>
        <v>1</v>
      </c>
      <c r="AO12" s="9">
        <f t="shared" si="10"/>
        <v>1</v>
      </c>
      <c r="AP12" s="9">
        <f t="shared" si="11"/>
        <v>0</v>
      </c>
      <c r="AQ12" s="9">
        <f t="shared" si="12"/>
        <v>0</v>
      </c>
      <c r="AR12" s="9">
        <f t="shared" si="13"/>
        <v>1</v>
      </c>
      <c r="AS12" s="9">
        <f t="shared" si="14"/>
        <v>1</v>
      </c>
      <c r="AT12" s="9">
        <f t="shared" si="15"/>
        <v>0</v>
      </c>
      <c r="AU12" s="9">
        <f t="shared" si="16"/>
        <v>0</v>
      </c>
      <c r="AV12" s="9">
        <f t="shared" si="17"/>
        <v>1</v>
      </c>
      <c r="AW12" s="9">
        <f t="shared" si="18"/>
        <v>0</v>
      </c>
      <c r="AX12" s="9">
        <f t="shared" si="19"/>
        <v>0</v>
      </c>
      <c r="AY12" s="9">
        <f t="shared" si="20"/>
        <v>1</v>
      </c>
      <c r="AZ12" s="9">
        <f t="shared" si="21"/>
        <v>1</v>
      </c>
      <c r="BA12" s="9">
        <f t="shared" si="22"/>
        <v>1</v>
      </c>
      <c r="BB12" s="9">
        <f t="shared" si="23"/>
        <v>1</v>
      </c>
      <c r="BC12" s="9">
        <f t="shared" si="24"/>
        <v>1</v>
      </c>
      <c r="BD12" s="9">
        <f t="shared" si="25"/>
        <v>1</v>
      </c>
      <c r="BE12" s="9">
        <f t="shared" si="26"/>
        <v>0</v>
      </c>
      <c r="BG12" s="9" t="e">
        <f t="shared" si="27"/>
        <v>#N/A</v>
      </c>
      <c r="BH12" s="9">
        <f t="shared" si="28"/>
        <v>1</v>
      </c>
      <c r="BJ12" s="71" t="s">
        <v>55</v>
      </c>
      <c r="BK12" s="57">
        <v>7</v>
      </c>
      <c r="BM12" s="79" t="s">
        <v>308</v>
      </c>
      <c r="BN12" s="58">
        <v>16</v>
      </c>
      <c r="BP12" s="73" t="s">
        <v>304</v>
      </c>
      <c r="BQ12" s="58">
        <v>23</v>
      </c>
    </row>
    <row r="13" spans="1:69" x14ac:dyDescent="0.2">
      <c r="A13" s="17" t="s">
        <v>9</v>
      </c>
      <c r="B13" s="18">
        <f t="shared" si="0"/>
        <v>8</v>
      </c>
      <c r="C13" s="19">
        <f t="shared" si="1"/>
        <v>0</v>
      </c>
      <c r="D13" s="14" t="s">
        <v>277</v>
      </c>
      <c r="E13" s="14" t="s">
        <v>298</v>
      </c>
      <c r="F13" s="14" t="s">
        <v>278</v>
      </c>
      <c r="G13" s="14" t="s">
        <v>279</v>
      </c>
      <c r="H13" s="14" t="s">
        <v>280</v>
      </c>
      <c r="I13" s="14" t="s">
        <v>281</v>
      </c>
      <c r="J13" s="14" t="s">
        <v>282</v>
      </c>
      <c r="K13" s="14" t="s">
        <v>283</v>
      </c>
      <c r="L13" s="14" t="s">
        <v>284</v>
      </c>
      <c r="M13" s="14" t="s">
        <v>204</v>
      </c>
      <c r="N13" s="14" t="s">
        <v>285</v>
      </c>
      <c r="O13" s="14" t="s">
        <v>286</v>
      </c>
      <c r="P13" s="14" t="s">
        <v>287</v>
      </c>
      <c r="Q13" s="14" t="s">
        <v>288</v>
      </c>
      <c r="R13" s="14" t="s">
        <v>300</v>
      </c>
      <c r="S13" s="14" t="s">
        <v>301</v>
      </c>
      <c r="T13" s="14" t="s">
        <v>291</v>
      </c>
      <c r="U13" s="14" t="s">
        <v>292</v>
      </c>
      <c r="V13" s="14" t="s">
        <v>302</v>
      </c>
      <c r="W13" s="14" t="s">
        <v>293</v>
      </c>
      <c r="X13" s="14" t="s">
        <v>154</v>
      </c>
      <c r="Y13" s="14" t="s">
        <v>304</v>
      </c>
      <c r="Z13" s="14" t="s">
        <v>305</v>
      </c>
      <c r="AA13" s="14" t="s">
        <v>296</v>
      </c>
      <c r="AB13" s="14" t="s">
        <v>306</v>
      </c>
      <c r="AD13" s="60" t="s">
        <v>204</v>
      </c>
      <c r="AE13" s="60" t="s">
        <v>198</v>
      </c>
      <c r="AG13" s="9">
        <f t="shared" si="2"/>
        <v>0</v>
      </c>
      <c r="AH13" s="9">
        <f t="shared" si="3"/>
        <v>0</v>
      </c>
      <c r="AI13" s="9">
        <f t="shared" si="4"/>
        <v>1</v>
      </c>
      <c r="AJ13" s="9">
        <f t="shared" si="5"/>
        <v>1</v>
      </c>
      <c r="AK13" s="9">
        <f t="shared" si="6"/>
        <v>0</v>
      </c>
      <c r="AL13" s="9">
        <f t="shared" si="7"/>
        <v>1</v>
      </c>
      <c r="AM13" s="9">
        <f t="shared" si="8"/>
        <v>1</v>
      </c>
      <c r="AN13" s="9">
        <f t="shared" si="9"/>
        <v>1</v>
      </c>
      <c r="AO13" s="9">
        <f t="shared" si="10"/>
        <v>0</v>
      </c>
      <c r="AP13" s="9">
        <f t="shared" si="11"/>
        <v>0</v>
      </c>
      <c r="AQ13" s="9">
        <f t="shared" si="12"/>
        <v>0</v>
      </c>
      <c r="AR13" s="9">
        <f t="shared" si="13"/>
        <v>0</v>
      </c>
      <c r="AS13" s="9">
        <f t="shared" si="14"/>
        <v>0</v>
      </c>
      <c r="AT13" s="9">
        <f t="shared" si="15"/>
        <v>0</v>
      </c>
      <c r="AU13" s="9">
        <f t="shared" si="16"/>
        <v>0</v>
      </c>
      <c r="AV13" s="9">
        <f t="shared" si="17"/>
        <v>0</v>
      </c>
      <c r="AW13" s="9">
        <f t="shared" si="18"/>
        <v>0</v>
      </c>
      <c r="AX13" s="9">
        <f t="shared" si="19"/>
        <v>0</v>
      </c>
      <c r="AY13" s="9">
        <f t="shared" si="20"/>
        <v>0</v>
      </c>
      <c r="AZ13" s="9">
        <f t="shared" si="21"/>
        <v>1</v>
      </c>
      <c r="BA13" s="9">
        <f t="shared" si="22"/>
        <v>0</v>
      </c>
      <c r="BB13" s="9">
        <f t="shared" si="23"/>
        <v>0</v>
      </c>
      <c r="BC13" s="9">
        <f t="shared" si="24"/>
        <v>0</v>
      </c>
      <c r="BD13" s="9">
        <f t="shared" si="25"/>
        <v>1</v>
      </c>
      <c r="BE13" s="9">
        <f t="shared" si="26"/>
        <v>1</v>
      </c>
      <c r="BG13" s="9" t="e">
        <f t="shared" si="27"/>
        <v>#N/A</v>
      </c>
      <c r="BH13" s="9" t="e">
        <f t="shared" si="28"/>
        <v>#N/A</v>
      </c>
      <c r="BJ13" s="79" t="s">
        <v>279</v>
      </c>
      <c r="BK13" s="58">
        <v>50</v>
      </c>
      <c r="BM13" s="75">
        <v>-19.5</v>
      </c>
      <c r="BN13" s="82">
        <f>BN11-BN12+BM13</f>
        <v>-11.5</v>
      </c>
      <c r="BP13" s="71" t="s">
        <v>198</v>
      </c>
      <c r="BQ13" s="57">
        <v>22</v>
      </c>
    </row>
    <row r="14" spans="1:69" x14ac:dyDescent="0.2">
      <c r="A14" s="17" t="s">
        <v>26</v>
      </c>
      <c r="B14" s="18" t="s">
        <v>318</v>
      </c>
      <c r="C14" s="19">
        <f t="shared" si="1"/>
        <v>0</v>
      </c>
      <c r="D14" s="14" t="s">
        <v>23</v>
      </c>
      <c r="E14" s="14" t="s">
        <v>23</v>
      </c>
      <c r="F14" s="14" t="s">
        <v>23</v>
      </c>
      <c r="G14" s="14" t="s">
        <v>23</v>
      </c>
      <c r="H14" s="14" t="s">
        <v>23</v>
      </c>
      <c r="I14" s="14" t="s">
        <v>23</v>
      </c>
      <c r="J14" s="14" t="s">
        <v>23</v>
      </c>
      <c r="K14" s="14" t="s">
        <v>23</v>
      </c>
      <c r="L14" s="14" t="s">
        <v>23</v>
      </c>
      <c r="M14" s="14" t="s">
        <v>23</v>
      </c>
      <c r="N14" s="14" t="s">
        <v>23</v>
      </c>
      <c r="O14" s="14" t="s">
        <v>23</v>
      </c>
      <c r="P14" s="14" t="s">
        <v>23</v>
      </c>
      <c r="Q14" s="14" t="s">
        <v>23</v>
      </c>
      <c r="R14" s="14" t="s">
        <v>23</v>
      </c>
      <c r="S14" s="14" t="s">
        <v>23</v>
      </c>
      <c r="T14" s="14" t="s">
        <v>23</v>
      </c>
      <c r="U14" s="14" t="s">
        <v>23</v>
      </c>
      <c r="V14" s="14" t="s">
        <v>23</v>
      </c>
      <c r="W14" s="14" t="s">
        <v>23</v>
      </c>
      <c r="X14" s="14" t="s">
        <v>23</v>
      </c>
      <c r="Y14" s="14" t="s">
        <v>23</v>
      </c>
      <c r="Z14" s="14" t="s">
        <v>23</v>
      </c>
      <c r="AA14" s="14" t="s">
        <v>23</v>
      </c>
      <c r="AB14" s="14" t="s">
        <v>23</v>
      </c>
      <c r="AD14" s="60" t="s">
        <v>23</v>
      </c>
      <c r="AE14" s="60" t="s">
        <v>23</v>
      </c>
      <c r="AG14" s="9">
        <f t="shared" si="2"/>
        <v>0</v>
      </c>
      <c r="AH14" s="9">
        <f t="shared" si="3"/>
        <v>0</v>
      </c>
      <c r="AI14" s="9">
        <f t="shared" si="4"/>
        <v>0</v>
      </c>
      <c r="AJ14" s="9">
        <f t="shared" si="5"/>
        <v>0</v>
      </c>
      <c r="AK14" s="9">
        <f t="shared" si="6"/>
        <v>0</v>
      </c>
      <c r="AL14" s="9">
        <f t="shared" si="7"/>
        <v>0</v>
      </c>
      <c r="AM14" s="9">
        <f t="shared" si="8"/>
        <v>0</v>
      </c>
      <c r="AN14" s="9">
        <f t="shared" si="9"/>
        <v>0</v>
      </c>
      <c r="AO14" s="9">
        <f t="shared" si="10"/>
        <v>0</v>
      </c>
      <c r="AP14" s="9">
        <f t="shared" si="11"/>
        <v>0</v>
      </c>
      <c r="AQ14" s="9">
        <f t="shared" si="12"/>
        <v>0</v>
      </c>
      <c r="AR14" s="9">
        <f t="shared" si="13"/>
        <v>0</v>
      </c>
      <c r="AS14" s="9">
        <f t="shared" si="14"/>
        <v>0</v>
      </c>
      <c r="AT14" s="9">
        <f t="shared" si="15"/>
        <v>0</v>
      </c>
      <c r="AU14" s="9">
        <f t="shared" si="16"/>
        <v>0</v>
      </c>
      <c r="AV14" s="9">
        <f t="shared" si="17"/>
        <v>0</v>
      </c>
      <c r="AW14" s="9">
        <f t="shared" si="18"/>
        <v>0</v>
      </c>
      <c r="AX14" s="9">
        <f t="shared" si="19"/>
        <v>0</v>
      </c>
      <c r="AY14" s="9">
        <f t="shared" si="20"/>
        <v>0</v>
      </c>
      <c r="AZ14" s="9">
        <f t="shared" si="21"/>
        <v>0</v>
      </c>
      <c r="BA14" s="9">
        <f t="shared" si="22"/>
        <v>0</v>
      </c>
      <c r="BB14" s="9">
        <f t="shared" si="23"/>
        <v>0</v>
      </c>
      <c r="BC14" s="9">
        <f t="shared" si="24"/>
        <v>0</v>
      </c>
      <c r="BD14" s="9">
        <f t="shared" si="25"/>
        <v>0</v>
      </c>
      <c r="BE14" s="9">
        <f t="shared" si="26"/>
        <v>0</v>
      </c>
      <c r="BG14" s="9" t="e">
        <f t="shared" si="27"/>
        <v>#N/A</v>
      </c>
      <c r="BH14" s="9" t="e">
        <f t="shared" si="28"/>
        <v>#N/A</v>
      </c>
      <c r="BJ14" s="75">
        <v>-15</v>
      </c>
      <c r="BK14" s="82">
        <f>BK13-BK12+BJ14</f>
        <v>28</v>
      </c>
      <c r="BM14" s="78" t="s">
        <v>312</v>
      </c>
      <c r="BN14" s="57">
        <v>38</v>
      </c>
      <c r="BP14" s="79" t="s">
        <v>295</v>
      </c>
      <c r="BQ14" s="58">
        <v>24</v>
      </c>
    </row>
    <row r="15" spans="1:69" x14ac:dyDescent="0.2">
      <c r="A15" s="17" t="s">
        <v>10</v>
      </c>
      <c r="B15" s="15">
        <f t="shared" si="0"/>
        <v>15</v>
      </c>
      <c r="C15" s="19">
        <f t="shared" si="1"/>
        <v>1</v>
      </c>
      <c r="D15" s="14" t="s">
        <v>297</v>
      </c>
      <c r="E15" s="14" t="s">
        <v>298</v>
      </c>
      <c r="F15" s="14" t="s">
        <v>278</v>
      </c>
      <c r="G15" s="14" t="s">
        <v>279</v>
      </c>
      <c r="H15" s="14" t="s">
        <v>280</v>
      </c>
      <c r="I15" s="14" t="s">
        <v>261</v>
      </c>
      <c r="J15" s="14" t="s">
        <v>235</v>
      </c>
      <c r="K15" s="14" t="s">
        <v>203</v>
      </c>
      <c r="L15" s="14" t="s">
        <v>284</v>
      </c>
      <c r="M15" s="14" t="s">
        <v>204</v>
      </c>
      <c r="N15" s="14" t="s">
        <v>307</v>
      </c>
      <c r="O15" s="14" t="s">
        <v>310</v>
      </c>
      <c r="P15" s="14" t="s">
        <v>308</v>
      </c>
      <c r="Q15" s="14" t="s">
        <v>312</v>
      </c>
      <c r="R15" s="14" t="s">
        <v>289</v>
      </c>
      <c r="S15" s="14" t="s">
        <v>290</v>
      </c>
      <c r="T15" s="14" t="s">
        <v>309</v>
      </c>
      <c r="U15" s="14" t="s">
        <v>313</v>
      </c>
      <c r="V15" s="14" t="s">
        <v>265</v>
      </c>
      <c r="W15" s="14" t="s">
        <v>293</v>
      </c>
      <c r="X15" s="14" t="s">
        <v>294</v>
      </c>
      <c r="Y15" s="14" t="s">
        <v>54</v>
      </c>
      <c r="Z15" s="14" t="s">
        <v>305</v>
      </c>
      <c r="AA15" s="14" t="s">
        <v>314</v>
      </c>
      <c r="AB15" s="14" t="s">
        <v>208</v>
      </c>
      <c r="AD15" s="15" t="s">
        <v>290</v>
      </c>
      <c r="AE15" s="60" t="s">
        <v>198</v>
      </c>
      <c r="AG15" s="9">
        <f t="shared" si="2"/>
        <v>1</v>
      </c>
      <c r="AH15" s="9">
        <f t="shared" si="3"/>
        <v>0</v>
      </c>
      <c r="AI15" s="9">
        <f t="shared" si="4"/>
        <v>1</v>
      </c>
      <c r="AJ15" s="9">
        <f t="shared" si="5"/>
        <v>1</v>
      </c>
      <c r="AK15" s="9">
        <f t="shared" si="6"/>
        <v>0</v>
      </c>
      <c r="AL15" s="9">
        <f t="shared" si="7"/>
        <v>0</v>
      </c>
      <c r="AM15" s="9">
        <f t="shared" si="8"/>
        <v>0</v>
      </c>
      <c r="AN15" s="9">
        <f t="shared" si="9"/>
        <v>0</v>
      </c>
      <c r="AO15" s="9">
        <f t="shared" si="10"/>
        <v>0</v>
      </c>
      <c r="AP15" s="9">
        <f t="shared" si="11"/>
        <v>0</v>
      </c>
      <c r="AQ15" s="9">
        <f t="shared" si="12"/>
        <v>1</v>
      </c>
      <c r="AR15" s="9">
        <f t="shared" si="13"/>
        <v>1</v>
      </c>
      <c r="AS15" s="9">
        <f t="shared" si="14"/>
        <v>1</v>
      </c>
      <c r="AT15" s="9">
        <f t="shared" si="15"/>
        <v>1</v>
      </c>
      <c r="AU15" s="9">
        <f t="shared" si="16"/>
        <v>1</v>
      </c>
      <c r="AV15" s="9">
        <f t="shared" si="17"/>
        <v>1</v>
      </c>
      <c r="AW15" s="9">
        <f t="shared" si="18"/>
        <v>1</v>
      </c>
      <c r="AX15" s="9">
        <f t="shared" si="19"/>
        <v>1</v>
      </c>
      <c r="AY15" s="9">
        <f t="shared" si="20"/>
        <v>1</v>
      </c>
      <c r="AZ15" s="9">
        <f t="shared" si="21"/>
        <v>1</v>
      </c>
      <c r="BA15" s="9">
        <f t="shared" si="22"/>
        <v>1</v>
      </c>
      <c r="BB15" s="9">
        <f t="shared" si="23"/>
        <v>1</v>
      </c>
      <c r="BC15" s="9">
        <f t="shared" si="24"/>
        <v>0</v>
      </c>
      <c r="BD15" s="9">
        <f t="shared" si="25"/>
        <v>0</v>
      </c>
      <c r="BE15" s="9">
        <f t="shared" si="26"/>
        <v>0</v>
      </c>
      <c r="BG15" s="9">
        <f t="shared" si="27"/>
        <v>1</v>
      </c>
      <c r="BH15" s="9" t="e">
        <f t="shared" si="28"/>
        <v>#N/A</v>
      </c>
      <c r="BJ15" s="78" t="s">
        <v>315</v>
      </c>
      <c r="BK15" s="57">
        <v>10</v>
      </c>
      <c r="BM15" s="73" t="s">
        <v>288</v>
      </c>
      <c r="BN15" s="58">
        <v>31</v>
      </c>
      <c r="BP15" s="75">
        <v>-1.5</v>
      </c>
      <c r="BQ15" s="82">
        <f>BQ14-BQ13+BP15</f>
        <v>0.5</v>
      </c>
    </row>
    <row r="16" spans="1:69" x14ac:dyDescent="0.2">
      <c r="A16" s="17" t="s">
        <v>11</v>
      </c>
      <c r="B16" s="15">
        <f t="shared" si="0"/>
        <v>12</v>
      </c>
      <c r="C16" s="19">
        <f t="shared" si="1"/>
        <v>2</v>
      </c>
      <c r="D16" s="14" t="s">
        <v>297</v>
      </c>
      <c r="E16" s="14" t="s">
        <v>298</v>
      </c>
      <c r="F16" s="14" t="s">
        <v>278</v>
      </c>
      <c r="G16" s="14" t="s">
        <v>279</v>
      </c>
      <c r="H16" s="14" t="s">
        <v>315</v>
      </c>
      <c r="I16" s="14" t="s">
        <v>281</v>
      </c>
      <c r="J16" s="14" t="s">
        <v>282</v>
      </c>
      <c r="K16" s="14" t="s">
        <v>203</v>
      </c>
      <c r="L16" s="14" t="s">
        <v>284</v>
      </c>
      <c r="M16" s="14" t="s">
        <v>204</v>
      </c>
      <c r="N16" s="14" t="s">
        <v>307</v>
      </c>
      <c r="O16" s="14" t="s">
        <v>286</v>
      </c>
      <c r="P16" s="14" t="s">
        <v>287</v>
      </c>
      <c r="Q16" s="14" t="s">
        <v>288</v>
      </c>
      <c r="R16" s="14" t="s">
        <v>300</v>
      </c>
      <c r="S16" s="14" t="s">
        <v>290</v>
      </c>
      <c r="T16" s="14" t="s">
        <v>291</v>
      </c>
      <c r="U16" s="14" t="s">
        <v>292</v>
      </c>
      <c r="V16" s="14" t="s">
        <v>265</v>
      </c>
      <c r="W16" s="14" t="s">
        <v>303</v>
      </c>
      <c r="X16" s="14" t="s">
        <v>294</v>
      </c>
      <c r="Y16" s="14" t="s">
        <v>304</v>
      </c>
      <c r="Z16" s="14" t="s">
        <v>305</v>
      </c>
      <c r="AA16" s="14" t="s">
        <v>296</v>
      </c>
      <c r="AB16" s="14" t="s">
        <v>306</v>
      </c>
      <c r="AD16" s="15" t="s">
        <v>296</v>
      </c>
      <c r="AE16" s="15" t="s">
        <v>265</v>
      </c>
      <c r="AG16" s="9">
        <f t="shared" si="2"/>
        <v>1</v>
      </c>
      <c r="AH16" s="9">
        <f t="shared" si="3"/>
        <v>0</v>
      </c>
      <c r="AI16" s="9">
        <f t="shared" si="4"/>
        <v>1</v>
      </c>
      <c r="AJ16" s="9">
        <f t="shared" si="5"/>
        <v>1</v>
      </c>
      <c r="AK16" s="9">
        <f t="shared" si="6"/>
        <v>1</v>
      </c>
      <c r="AL16" s="9">
        <f t="shared" si="7"/>
        <v>1</v>
      </c>
      <c r="AM16" s="9">
        <f t="shared" si="8"/>
        <v>1</v>
      </c>
      <c r="AN16" s="9">
        <f t="shared" si="9"/>
        <v>0</v>
      </c>
      <c r="AO16" s="9">
        <f t="shared" si="10"/>
        <v>0</v>
      </c>
      <c r="AP16" s="9">
        <f t="shared" si="11"/>
        <v>0</v>
      </c>
      <c r="AQ16" s="9">
        <f t="shared" si="12"/>
        <v>1</v>
      </c>
      <c r="AR16" s="9">
        <f t="shared" si="13"/>
        <v>0</v>
      </c>
      <c r="AS16" s="9">
        <f t="shared" si="14"/>
        <v>0</v>
      </c>
      <c r="AT16" s="9">
        <f t="shared" si="15"/>
        <v>0</v>
      </c>
      <c r="AU16" s="9">
        <f t="shared" si="16"/>
        <v>0</v>
      </c>
      <c r="AV16" s="9">
        <f t="shared" si="17"/>
        <v>1</v>
      </c>
      <c r="AW16" s="9">
        <f t="shared" si="18"/>
        <v>0</v>
      </c>
      <c r="AX16" s="9">
        <f t="shared" si="19"/>
        <v>0</v>
      </c>
      <c r="AY16" s="9">
        <f t="shared" si="20"/>
        <v>1</v>
      </c>
      <c r="AZ16" s="9">
        <f t="shared" si="21"/>
        <v>0</v>
      </c>
      <c r="BA16" s="9">
        <f t="shared" si="22"/>
        <v>1</v>
      </c>
      <c r="BB16" s="9">
        <f t="shared" si="23"/>
        <v>0</v>
      </c>
      <c r="BC16" s="9">
        <f t="shared" si="24"/>
        <v>0</v>
      </c>
      <c r="BD16" s="9">
        <f t="shared" si="25"/>
        <v>1</v>
      </c>
      <c r="BE16" s="9">
        <f t="shared" si="26"/>
        <v>1</v>
      </c>
      <c r="BG16" s="9">
        <f t="shared" si="27"/>
        <v>1</v>
      </c>
      <c r="BH16" s="9">
        <f t="shared" si="28"/>
        <v>1</v>
      </c>
      <c r="BJ16" s="73" t="s">
        <v>280</v>
      </c>
      <c r="BK16" s="58">
        <v>6</v>
      </c>
      <c r="BM16" s="78" t="s">
        <v>289</v>
      </c>
      <c r="BN16" s="57">
        <v>34</v>
      </c>
      <c r="BP16" s="78" t="s">
        <v>296</v>
      </c>
      <c r="BQ16" s="57">
        <v>41</v>
      </c>
    </row>
    <row r="17" spans="1:69" x14ac:dyDescent="0.2">
      <c r="A17" s="17" t="s">
        <v>12</v>
      </c>
      <c r="B17" s="18">
        <f t="shared" si="0"/>
        <v>9</v>
      </c>
      <c r="C17" s="19">
        <f t="shared" si="1"/>
        <v>1</v>
      </c>
      <c r="D17" s="14" t="s">
        <v>297</v>
      </c>
      <c r="E17" s="14" t="s">
        <v>298</v>
      </c>
      <c r="F17" s="14" t="s">
        <v>278</v>
      </c>
      <c r="G17" s="14" t="s">
        <v>55</v>
      </c>
      <c r="H17" s="14" t="s">
        <v>280</v>
      </c>
      <c r="I17" s="14" t="s">
        <v>281</v>
      </c>
      <c r="J17" s="14" t="s">
        <v>282</v>
      </c>
      <c r="K17" s="14" t="s">
        <v>283</v>
      </c>
      <c r="L17" s="14" t="s">
        <v>284</v>
      </c>
      <c r="M17" s="14" t="s">
        <v>299</v>
      </c>
      <c r="N17" s="14" t="s">
        <v>285</v>
      </c>
      <c r="O17" s="14" t="s">
        <v>286</v>
      </c>
      <c r="P17" s="14" t="s">
        <v>287</v>
      </c>
      <c r="Q17" s="14" t="s">
        <v>288</v>
      </c>
      <c r="R17" s="14" t="s">
        <v>300</v>
      </c>
      <c r="S17" s="14" t="s">
        <v>301</v>
      </c>
      <c r="T17" s="14" t="s">
        <v>291</v>
      </c>
      <c r="U17" s="14" t="s">
        <v>292</v>
      </c>
      <c r="V17" s="14" t="s">
        <v>302</v>
      </c>
      <c r="W17" s="14" t="s">
        <v>303</v>
      </c>
      <c r="X17" s="14" t="s">
        <v>294</v>
      </c>
      <c r="Y17" s="14" t="s">
        <v>304</v>
      </c>
      <c r="Z17" s="14" t="s">
        <v>295</v>
      </c>
      <c r="AA17" s="14" t="s">
        <v>296</v>
      </c>
      <c r="AB17" s="14" t="s">
        <v>208</v>
      </c>
      <c r="AD17" s="60" t="s">
        <v>55</v>
      </c>
      <c r="AE17" s="15" t="s">
        <v>294</v>
      </c>
      <c r="AG17" s="9">
        <f t="shared" si="2"/>
        <v>1</v>
      </c>
      <c r="AH17" s="9">
        <f t="shared" si="3"/>
        <v>0</v>
      </c>
      <c r="AI17" s="9">
        <f t="shared" si="4"/>
        <v>1</v>
      </c>
      <c r="AJ17" s="9">
        <f t="shared" si="5"/>
        <v>0</v>
      </c>
      <c r="AK17" s="9">
        <f t="shared" si="6"/>
        <v>0</v>
      </c>
      <c r="AL17" s="9">
        <f t="shared" si="7"/>
        <v>1</v>
      </c>
      <c r="AM17" s="9">
        <f t="shared" si="8"/>
        <v>1</v>
      </c>
      <c r="AN17" s="9">
        <f t="shared" si="9"/>
        <v>1</v>
      </c>
      <c r="AO17" s="9">
        <f t="shared" si="10"/>
        <v>0</v>
      </c>
      <c r="AP17" s="9">
        <f t="shared" si="11"/>
        <v>1</v>
      </c>
      <c r="AQ17" s="9">
        <f t="shared" si="12"/>
        <v>0</v>
      </c>
      <c r="AR17" s="9">
        <f t="shared" si="13"/>
        <v>0</v>
      </c>
      <c r="AS17" s="9">
        <f t="shared" si="14"/>
        <v>0</v>
      </c>
      <c r="AT17" s="9">
        <f t="shared" si="15"/>
        <v>0</v>
      </c>
      <c r="AU17" s="9">
        <f t="shared" si="16"/>
        <v>0</v>
      </c>
      <c r="AV17" s="9">
        <f t="shared" si="17"/>
        <v>0</v>
      </c>
      <c r="AW17" s="9">
        <f t="shared" si="18"/>
        <v>0</v>
      </c>
      <c r="AX17" s="9">
        <f t="shared" si="19"/>
        <v>0</v>
      </c>
      <c r="AY17" s="9">
        <f t="shared" si="20"/>
        <v>0</v>
      </c>
      <c r="AZ17" s="9">
        <f t="shared" si="21"/>
        <v>0</v>
      </c>
      <c r="BA17" s="9">
        <f t="shared" si="22"/>
        <v>1</v>
      </c>
      <c r="BB17" s="9">
        <f t="shared" si="23"/>
        <v>0</v>
      </c>
      <c r="BC17" s="9">
        <f t="shared" si="24"/>
        <v>1</v>
      </c>
      <c r="BD17" s="9">
        <f t="shared" si="25"/>
        <v>1</v>
      </c>
      <c r="BE17" s="9">
        <f t="shared" si="26"/>
        <v>0</v>
      </c>
      <c r="BG17" s="9" t="e">
        <f t="shared" si="27"/>
        <v>#N/A</v>
      </c>
      <c r="BH17" s="9">
        <f t="shared" si="28"/>
        <v>1</v>
      </c>
      <c r="BJ17" s="78" t="s">
        <v>281</v>
      </c>
      <c r="BK17" s="57">
        <v>28</v>
      </c>
      <c r="BM17" s="73" t="s">
        <v>300</v>
      </c>
      <c r="BN17" s="58">
        <v>36</v>
      </c>
      <c r="BP17" s="73" t="s">
        <v>314</v>
      </c>
      <c r="BQ17" s="58">
        <v>24</v>
      </c>
    </row>
    <row r="18" spans="1:69" x14ac:dyDescent="0.2">
      <c r="A18" s="17" t="s">
        <v>13</v>
      </c>
      <c r="B18" s="18">
        <f t="shared" si="0"/>
        <v>12</v>
      </c>
      <c r="C18" s="19">
        <f t="shared" si="1"/>
        <v>2</v>
      </c>
      <c r="D18" s="14" t="s">
        <v>297</v>
      </c>
      <c r="E18" s="14" t="s">
        <v>298</v>
      </c>
      <c r="F18" s="14" t="s">
        <v>278</v>
      </c>
      <c r="G18" s="14" t="s">
        <v>279</v>
      </c>
      <c r="H18" s="14" t="s">
        <v>280</v>
      </c>
      <c r="I18" s="14" t="s">
        <v>261</v>
      </c>
      <c r="J18" s="14" t="s">
        <v>282</v>
      </c>
      <c r="K18" s="14" t="s">
        <v>283</v>
      </c>
      <c r="L18" s="14" t="s">
        <v>284</v>
      </c>
      <c r="M18" s="14" t="s">
        <v>299</v>
      </c>
      <c r="N18" s="14" t="s">
        <v>285</v>
      </c>
      <c r="O18" s="14" t="s">
        <v>310</v>
      </c>
      <c r="P18" s="14" t="s">
        <v>308</v>
      </c>
      <c r="Q18" s="14" t="s">
        <v>288</v>
      </c>
      <c r="R18" s="14" t="s">
        <v>300</v>
      </c>
      <c r="S18" s="14" t="s">
        <v>301</v>
      </c>
      <c r="T18" s="14" t="s">
        <v>291</v>
      </c>
      <c r="U18" s="14" t="s">
        <v>313</v>
      </c>
      <c r="V18" s="14" t="s">
        <v>302</v>
      </c>
      <c r="W18" s="14" t="s">
        <v>303</v>
      </c>
      <c r="X18" s="14" t="s">
        <v>294</v>
      </c>
      <c r="Y18" s="14" t="s">
        <v>304</v>
      </c>
      <c r="Z18" s="14" t="s">
        <v>295</v>
      </c>
      <c r="AA18" s="14" t="s">
        <v>314</v>
      </c>
      <c r="AB18" s="14" t="s">
        <v>306</v>
      </c>
      <c r="AD18" s="15" t="s">
        <v>294</v>
      </c>
      <c r="AE18" s="15" t="s">
        <v>299</v>
      </c>
      <c r="AG18" s="9">
        <f t="shared" si="2"/>
        <v>1</v>
      </c>
      <c r="AH18" s="9">
        <f t="shared" si="3"/>
        <v>0</v>
      </c>
      <c r="AI18" s="9">
        <f t="shared" si="4"/>
        <v>1</v>
      </c>
      <c r="AJ18" s="9">
        <f t="shared" si="5"/>
        <v>1</v>
      </c>
      <c r="AK18" s="9">
        <f t="shared" si="6"/>
        <v>0</v>
      </c>
      <c r="AL18" s="9">
        <f t="shared" si="7"/>
        <v>0</v>
      </c>
      <c r="AM18" s="9">
        <f t="shared" si="8"/>
        <v>1</v>
      </c>
      <c r="AN18" s="9">
        <f t="shared" si="9"/>
        <v>1</v>
      </c>
      <c r="AO18" s="9">
        <f t="shared" si="10"/>
        <v>0</v>
      </c>
      <c r="AP18" s="9">
        <f t="shared" si="11"/>
        <v>1</v>
      </c>
      <c r="AQ18" s="9">
        <f t="shared" si="12"/>
        <v>0</v>
      </c>
      <c r="AR18" s="9">
        <f t="shared" si="13"/>
        <v>1</v>
      </c>
      <c r="AS18" s="9">
        <f t="shared" si="14"/>
        <v>1</v>
      </c>
      <c r="AT18" s="9">
        <f t="shared" si="15"/>
        <v>0</v>
      </c>
      <c r="AU18" s="9">
        <f t="shared" si="16"/>
        <v>0</v>
      </c>
      <c r="AV18" s="9">
        <f t="shared" si="17"/>
        <v>0</v>
      </c>
      <c r="AW18" s="9">
        <f t="shared" si="18"/>
        <v>0</v>
      </c>
      <c r="AX18" s="9">
        <f t="shared" si="19"/>
        <v>1</v>
      </c>
      <c r="AY18" s="9">
        <f t="shared" si="20"/>
        <v>0</v>
      </c>
      <c r="AZ18" s="9">
        <f t="shared" si="21"/>
        <v>0</v>
      </c>
      <c r="BA18" s="9">
        <f t="shared" si="22"/>
        <v>1</v>
      </c>
      <c r="BB18" s="9">
        <f t="shared" si="23"/>
        <v>0</v>
      </c>
      <c r="BC18" s="9">
        <f t="shared" si="24"/>
        <v>1</v>
      </c>
      <c r="BD18" s="9">
        <f t="shared" si="25"/>
        <v>0</v>
      </c>
      <c r="BE18" s="9">
        <f t="shared" si="26"/>
        <v>1</v>
      </c>
      <c r="BG18" s="9">
        <f t="shared" si="27"/>
        <v>1</v>
      </c>
      <c r="BH18" s="9">
        <f t="shared" si="28"/>
        <v>1</v>
      </c>
      <c r="BJ18" s="73" t="s">
        <v>261</v>
      </c>
      <c r="BK18" s="58">
        <v>0</v>
      </c>
      <c r="BM18" s="75">
        <v>-7.5</v>
      </c>
      <c r="BN18" s="82">
        <f>BN17-BN16+BM18</f>
        <v>-5.5</v>
      </c>
      <c r="BP18" s="75">
        <v>-7.5</v>
      </c>
      <c r="BQ18" s="82">
        <f>BQ16-BQ17+BP18</f>
        <v>9.5</v>
      </c>
    </row>
    <row r="19" spans="1:69" x14ac:dyDescent="0.2">
      <c r="A19" s="17" t="s">
        <v>14</v>
      </c>
      <c r="B19" s="18">
        <f t="shared" si="0"/>
        <v>7</v>
      </c>
      <c r="C19" s="19">
        <f t="shared" si="1"/>
        <v>0</v>
      </c>
      <c r="D19" s="14" t="s">
        <v>297</v>
      </c>
      <c r="E19" s="14" t="s">
        <v>298</v>
      </c>
      <c r="F19" s="14" t="s">
        <v>69</v>
      </c>
      <c r="G19" s="14" t="s">
        <v>55</v>
      </c>
      <c r="H19" s="14" t="s">
        <v>280</v>
      </c>
      <c r="I19" s="14" t="s">
        <v>261</v>
      </c>
      <c r="J19" s="14" t="s">
        <v>282</v>
      </c>
      <c r="K19" s="14" t="s">
        <v>203</v>
      </c>
      <c r="L19" s="14" t="s">
        <v>284</v>
      </c>
      <c r="M19" s="14" t="s">
        <v>204</v>
      </c>
      <c r="N19" s="14" t="s">
        <v>307</v>
      </c>
      <c r="O19" s="14" t="s">
        <v>286</v>
      </c>
      <c r="P19" s="14" t="s">
        <v>287</v>
      </c>
      <c r="Q19" s="14" t="s">
        <v>288</v>
      </c>
      <c r="R19" s="14" t="s">
        <v>300</v>
      </c>
      <c r="S19" s="14" t="s">
        <v>301</v>
      </c>
      <c r="T19" s="14" t="s">
        <v>291</v>
      </c>
      <c r="U19" s="14" t="s">
        <v>292</v>
      </c>
      <c r="V19" s="14" t="s">
        <v>265</v>
      </c>
      <c r="W19" s="14" t="s">
        <v>293</v>
      </c>
      <c r="X19" s="14" t="s">
        <v>154</v>
      </c>
      <c r="Y19" s="14" t="s">
        <v>304</v>
      </c>
      <c r="Z19" s="14" t="s">
        <v>305</v>
      </c>
      <c r="AA19" s="14" t="s">
        <v>296</v>
      </c>
      <c r="AB19" s="14" t="s">
        <v>306</v>
      </c>
      <c r="AD19" s="60" t="s">
        <v>292</v>
      </c>
      <c r="AE19" s="60" t="s">
        <v>284</v>
      </c>
      <c r="AG19" s="9">
        <f t="shared" si="2"/>
        <v>1</v>
      </c>
      <c r="AH19" s="9">
        <f t="shared" si="3"/>
        <v>0</v>
      </c>
      <c r="AI19" s="9">
        <f t="shared" si="4"/>
        <v>0</v>
      </c>
      <c r="AJ19" s="9">
        <f t="shared" si="5"/>
        <v>0</v>
      </c>
      <c r="AK19" s="9">
        <f t="shared" si="6"/>
        <v>0</v>
      </c>
      <c r="AL19" s="9">
        <f t="shared" si="7"/>
        <v>0</v>
      </c>
      <c r="AM19" s="9">
        <f t="shared" si="8"/>
        <v>1</v>
      </c>
      <c r="AN19" s="9">
        <f t="shared" si="9"/>
        <v>0</v>
      </c>
      <c r="AO19" s="9">
        <f t="shared" si="10"/>
        <v>0</v>
      </c>
      <c r="AP19" s="9">
        <f t="shared" si="11"/>
        <v>0</v>
      </c>
      <c r="AQ19" s="9">
        <f t="shared" si="12"/>
        <v>1</v>
      </c>
      <c r="AR19" s="9">
        <f t="shared" si="13"/>
        <v>0</v>
      </c>
      <c r="AS19" s="9">
        <f t="shared" si="14"/>
        <v>0</v>
      </c>
      <c r="AT19" s="9">
        <f t="shared" si="15"/>
        <v>0</v>
      </c>
      <c r="AU19" s="9">
        <f t="shared" si="16"/>
        <v>0</v>
      </c>
      <c r="AV19" s="9">
        <f t="shared" si="17"/>
        <v>0</v>
      </c>
      <c r="AW19" s="9">
        <f t="shared" si="18"/>
        <v>0</v>
      </c>
      <c r="AX19" s="9">
        <f t="shared" si="19"/>
        <v>0</v>
      </c>
      <c r="AY19" s="9">
        <f t="shared" si="20"/>
        <v>1</v>
      </c>
      <c r="AZ19" s="9">
        <f t="shared" si="21"/>
        <v>1</v>
      </c>
      <c r="BA19" s="9">
        <f t="shared" si="22"/>
        <v>0</v>
      </c>
      <c r="BB19" s="9">
        <f t="shared" si="23"/>
        <v>0</v>
      </c>
      <c r="BC19" s="9">
        <f t="shared" si="24"/>
        <v>0</v>
      </c>
      <c r="BD19" s="9">
        <f t="shared" si="25"/>
        <v>1</v>
      </c>
      <c r="BE19" s="9">
        <f t="shared" si="26"/>
        <v>1</v>
      </c>
      <c r="BG19" s="9" t="e">
        <f t="shared" si="27"/>
        <v>#N/A</v>
      </c>
      <c r="BH19" s="9" t="e">
        <f t="shared" si="28"/>
        <v>#N/A</v>
      </c>
      <c r="BJ19" s="75">
        <v>-15.5</v>
      </c>
      <c r="BK19" s="82">
        <f>BK17-BK18+BJ19</f>
        <v>12.5</v>
      </c>
      <c r="BM19" s="78" t="s">
        <v>290</v>
      </c>
      <c r="BN19" s="57">
        <v>28</v>
      </c>
      <c r="BP19" s="24" t="s">
        <v>208</v>
      </c>
      <c r="BQ19" s="57">
        <v>17</v>
      </c>
    </row>
    <row r="20" spans="1:69" x14ac:dyDescent="0.2">
      <c r="A20" s="17" t="s">
        <v>22</v>
      </c>
      <c r="B20" s="18">
        <f t="shared" si="0"/>
        <v>14</v>
      </c>
      <c r="C20" s="19">
        <f t="shared" si="1"/>
        <v>1</v>
      </c>
      <c r="D20" s="14" t="s">
        <v>297</v>
      </c>
      <c r="E20" s="14" t="s">
        <v>298</v>
      </c>
      <c r="F20" s="14" t="s">
        <v>278</v>
      </c>
      <c r="G20" s="14" t="s">
        <v>279</v>
      </c>
      <c r="H20" s="14" t="s">
        <v>315</v>
      </c>
      <c r="I20" s="14" t="s">
        <v>281</v>
      </c>
      <c r="J20" s="14" t="s">
        <v>282</v>
      </c>
      <c r="K20" s="14" t="s">
        <v>283</v>
      </c>
      <c r="L20" s="14" t="s">
        <v>284</v>
      </c>
      <c r="M20" s="14" t="s">
        <v>204</v>
      </c>
      <c r="N20" s="14" t="s">
        <v>307</v>
      </c>
      <c r="O20" s="14" t="s">
        <v>286</v>
      </c>
      <c r="P20" s="14" t="s">
        <v>287</v>
      </c>
      <c r="Q20" s="14" t="s">
        <v>288</v>
      </c>
      <c r="R20" s="14" t="s">
        <v>300</v>
      </c>
      <c r="S20" s="14" t="s">
        <v>301</v>
      </c>
      <c r="T20" s="14" t="s">
        <v>291</v>
      </c>
      <c r="U20" s="14" t="s">
        <v>292</v>
      </c>
      <c r="V20" s="14" t="s">
        <v>265</v>
      </c>
      <c r="W20" s="14" t="s">
        <v>293</v>
      </c>
      <c r="X20" s="14" t="s">
        <v>294</v>
      </c>
      <c r="Y20" s="14" t="s">
        <v>304</v>
      </c>
      <c r="Z20" s="14" t="s">
        <v>295</v>
      </c>
      <c r="AA20" s="14" t="s">
        <v>296</v>
      </c>
      <c r="AB20" s="14" t="s">
        <v>306</v>
      </c>
      <c r="AD20" s="15" t="s">
        <v>294</v>
      </c>
      <c r="AE20" s="60" t="s">
        <v>303</v>
      </c>
      <c r="AG20" s="9">
        <f t="shared" si="2"/>
        <v>1</v>
      </c>
      <c r="AH20" s="9">
        <f t="shared" si="3"/>
        <v>0</v>
      </c>
      <c r="AI20" s="9">
        <f t="shared" si="4"/>
        <v>1</v>
      </c>
      <c r="AJ20" s="9">
        <f t="shared" si="5"/>
        <v>1</v>
      </c>
      <c r="AK20" s="9">
        <f t="shared" si="6"/>
        <v>1</v>
      </c>
      <c r="AL20" s="9">
        <f t="shared" si="7"/>
        <v>1</v>
      </c>
      <c r="AM20" s="9">
        <f t="shared" si="8"/>
        <v>1</v>
      </c>
      <c r="AN20" s="9">
        <f t="shared" si="9"/>
        <v>1</v>
      </c>
      <c r="AO20" s="9">
        <f t="shared" si="10"/>
        <v>0</v>
      </c>
      <c r="AP20" s="9">
        <f t="shared" si="11"/>
        <v>0</v>
      </c>
      <c r="AQ20" s="9">
        <f t="shared" si="12"/>
        <v>1</v>
      </c>
      <c r="AR20" s="9">
        <f t="shared" si="13"/>
        <v>0</v>
      </c>
      <c r="AS20" s="9">
        <f t="shared" si="14"/>
        <v>0</v>
      </c>
      <c r="AT20" s="9">
        <f t="shared" si="15"/>
        <v>0</v>
      </c>
      <c r="AU20" s="9">
        <f t="shared" si="16"/>
        <v>0</v>
      </c>
      <c r="AV20" s="9">
        <f t="shared" si="17"/>
        <v>0</v>
      </c>
      <c r="AW20" s="9">
        <f t="shared" si="18"/>
        <v>0</v>
      </c>
      <c r="AX20" s="9">
        <f t="shared" si="19"/>
        <v>0</v>
      </c>
      <c r="AY20" s="9">
        <f t="shared" si="20"/>
        <v>1</v>
      </c>
      <c r="AZ20" s="9">
        <f t="shared" si="21"/>
        <v>1</v>
      </c>
      <c r="BA20" s="9">
        <f t="shared" si="22"/>
        <v>1</v>
      </c>
      <c r="BB20" s="9">
        <f t="shared" si="23"/>
        <v>0</v>
      </c>
      <c r="BC20" s="9">
        <f t="shared" si="24"/>
        <v>1</v>
      </c>
      <c r="BD20" s="9">
        <f t="shared" si="25"/>
        <v>1</v>
      </c>
      <c r="BE20" s="9">
        <f t="shared" si="26"/>
        <v>1</v>
      </c>
      <c r="BG20" s="9">
        <f t="shared" si="27"/>
        <v>1</v>
      </c>
      <c r="BH20" s="9" t="e">
        <f t="shared" si="28"/>
        <v>#N/A</v>
      </c>
      <c r="BJ20" s="71" t="s">
        <v>235</v>
      </c>
      <c r="BK20" s="57">
        <v>13</v>
      </c>
      <c r="BM20" s="73" t="s">
        <v>301</v>
      </c>
      <c r="BN20" s="58">
        <v>34</v>
      </c>
      <c r="BP20" s="49" t="s">
        <v>306</v>
      </c>
      <c r="BQ20" s="58">
        <v>55</v>
      </c>
    </row>
    <row r="21" spans="1:69" x14ac:dyDescent="0.2">
      <c r="A21" s="17" t="s">
        <v>27</v>
      </c>
      <c r="B21" s="18" t="s">
        <v>318</v>
      </c>
      <c r="C21" s="19">
        <f t="shared" si="1"/>
        <v>0</v>
      </c>
      <c r="D21" s="14" t="s">
        <v>23</v>
      </c>
      <c r="E21" s="14" t="s">
        <v>23</v>
      </c>
      <c r="F21" s="14" t="s">
        <v>23</v>
      </c>
      <c r="G21" s="14" t="s">
        <v>23</v>
      </c>
      <c r="H21" s="14" t="s">
        <v>23</v>
      </c>
      <c r="I21" s="14" t="s">
        <v>23</v>
      </c>
      <c r="J21" s="14" t="s">
        <v>23</v>
      </c>
      <c r="K21" s="14" t="s">
        <v>23</v>
      </c>
      <c r="L21" s="14" t="s">
        <v>23</v>
      </c>
      <c r="M21" s="14" t="s">
        <v>23</v>
      </c>
      <c r="N21" s="14" t="s">
        <v>23</v>
      </c>
      <c r="O21" s="14" t="s">
        <v>23</v>
      </c>
      <c r="P21" s="14" t="s">
        <v>23</v>
      </c>
      <c r="Q21" s="14" t="s">
        <v>23</v>
      </c>
      <c r="R21" s="14" t="s">
        <v>23</v>
      </c>
      <c r="S21" s="14" t="s">
        <v>23</v>
      </c>
      <c r="T21" s="14" t="s">
        <v>23</v>
      </c>
      <c r="U21" s="14" t="s">
        <v>23</v>
      </c>
      <c r="V21" s="14" t="s">
        <v>23</v>
      </c>
      <c r="W21" s="14" t="s">
        <v>23</v>
      </c>
      <c r="X21" s="14" t="s">
        <v>23</v>
      </c>
      <c r="Y21" s="14" t="s">
        <v>23</v>
      </c>
      <c r="Z21" s="14" t="s">
        <v>23</v>
      </c>
      <c r="AA21" s="14" t="s">
        <v>23</v>
      </c>
      <c r="AB21" s="14" t="s">
        <v>23</v>
      </c>
      <c r="AD21" s="60" t="s">
        <v>23</v>
      </c>
      <c r="AE21" s="60" t="s">
        <v>23</v>
      </c>
      <c r="AG21" s="9">
        <f t="shared" si="2"/>
        <v>0</v>
      </c>
      <c r="AH21" s="9">
        <f t="shared" si="3"/>
        <v>0</v>
      </c>
      <c r="AI21" s="9">
        <f t="shared" si="4"/>
        <v>0</v>
      </c>
      <c r="AJ21" s="9">
        <f t="shared" si="5"/>
        <v>0</v>
      </c>
      <c r="AK21" s="9">
        <f t="shared" si="6"/>
        <v>0</v>
      </c>
      <c r="AL21" s="9">
        <f t="shared" si="7"/>
        <v>0</v>
      </c>
      <c r="AM21" s="9">
        <f t="shared" si="8"/>
        <v>0</v>
      </c>
      <c r="AN21" s="9">
        <f t="shared" si="9"/>
        <v>0</v>
      </c>
      <c r="AO21" s="9">
        <f t="shared" si="10"/>
        <v>0</v>
      </c>
      <c r="AP21" s="9">
        <f t="shared" si="11"/>
        <v>0</v>
      </c>
      <c r="AQ21" s="9">
        <f t="shared" si="12"/>
        <v>0</v>
      </c>
      <c r="AR21" s="9">
        <f t="shared" si="13"/>
        <v>0</v>
      </c>
      <c r="AS21" s="9">
        <f t="shared" si="14"/>
        <v>0</v>
      </c>
      <c r="AT21" s="9">
        <f t="shared" si="15"/>
        <v>0</v>
      </c>
      <c r="AU21" s="9">
        <f t="shared" si="16"/>
        <v>0</v>
      </c>
      <c r="AV21" s="9">
        <f t="shared" si="17"/>
        <v>0</v>
      </c>
      <c r="AW21" s="9">
        <f t="shared" si="18"/>
        <v>0</v>
      </c>
      <c r="AX21" s="9">
        <f t="shared" si="19"/>
        <v>0</v>
      </c>
      <c r="AY21" s="9">
        <f t="shared" si="20"/>
        <v>0</v>
      </c>
      <c r="AZ21" s="9">
        <f t="shared" si="21"/>
        <v>0</v>
      </c>
      <c r="BA21" s="9">
        <f t="shared" si="22"/>
        <v>0</v>
      </c>
      <c r="BB21" s="9">
        <f t="shared" si="23"/>
        <v>0</v>
      </c>
      <c r="BC21" s="9">
        <f t="shared" si="24"/>
        <v>0</v>
      </c>
      <c r="BD21" s="9">
        <f t="shared" si="25"/>
        <v>0</v>
      </c>
      <c r="BE21" s="9">
        <f t="shared" si="26"/>
        <v>0</v>
      </c>
      <c r="BG21" s="9" t="e">
        <f t="shared" si="27"/>
        <v>#N/A</v>
      </c>
      <c r="BH21" s="9" t="e">
        <f t="shared" si="28"/>
        <v>#N/A</v>
      </c>
      <c r="BJ21" s="79" t="s">
        <v>282</v>
      </c>
      <c r="BK21" s="58">
        <v>38</v>
      </c>
      <c r="BM21" s="75">
        <v>-19</v>
      </c>
      <c r="BN21" s="82">
        <f>BN20-BN19+BM21</f>
        <v>-13</v>
      </c>
      <c r="BP21" s="21">
        <v>-14.5</v>
      </c>
      <c r="BQ21" s="82">
        <f>BQ20-BQ19+BP21</f>
        <v>23.5</v>
      </c>
    </row>
    <row r="22" spans="1:69" x14ac:dyDescent="0.2">
      <c r="A22" s="17" t="s">
        <v>15</v>
      </c>
      <c r="B22" s="18">
        <f t="shared" si="0"/>
        <v>11</v>
      </c>
      <c r="C22" s="19">
        <f t="shared" si="1"/>
        <v>2</v>
      </c>
      <c r="D22" s="14" t="s">
        <v>297</v>
      </c>
      <c r="E22" s="14" t="s">
        <v>224</v>
      </c>
      <c r="F22" s="14" t="s">
        <v>278</v>
      </c>
      <c r="G22" s="14" t="s">
        <v>55</v>
      </c>
      <c r="H22" s="14" t="s">
        <v>280</v>
      </c>
      <c r="I22" s="14" t="s">
        <v>281</v>
      </c>
      <c r="J22" s="14" t="s">
        <v>235</v>
      </c>
      <c r="K22" s="14" t="s">
        <v>283</v>
      </c>
      <c r="L22" s="14" t="s">
        <v>284</v>
      </c>
      <c r="M22" s="14" t="s">
        <v>204</v>
      </c>
      <c r="N22" s="14" t="s">
        <v>285</v>
      </c>
      <c r="O22" s="14" t="s">
        <v>310</v>
      </c>
      <c r="P22" s="14" t="s">
        <v>287</v>
      </c>
      <c r="Q22" s="14" t="s">
        <v>288</v>
      </c>
      <c r="R22" s="14" t="s">
        <v>300</v>
      </c>
      <c r="S22" s="14" t="s">
        <v>290</v>
      </c>
      <c r="T22" s="14" t="s">
        <v>291</v>
      </c>
      <c r="U22" s="14" t="s">
        <v>292</v>
      </c>
      <c r="V22" s="14" t="s">
        <v>302</v>
      </c>
      <c r="W22" s="14" t="s">
        <v>293</v>
      </c>
      <c r="X22" s="14" t="s">
        <v>294</v>
      </c>
      <c r="Y22" s="14" t="s">
        <v>304</v>
      </c>
      <c r="Z22" s="14" t="s">
        <v>295</v>
      </c>
      <c r="AA22" s="14" t="s">
        <v>296</v>
      </c>
      <c r="AB22" s="14" t="s">
        <v>208</v>
      </c>
      <c r="AD22" s="15" t="s">
        <v>279</v>
      </c>
      <c r="AE22" s="15" t="s">
        <v>294</v>
      </c>
      <c r="AG22" s="9">
        <f t="shared" si="2"/>
        <v>1</v>
      </c>
      <c r="AH22" s="9">
        <f t="shared" si="3"/>
        <v>1</v>
      </c>
      <c r="AI22" s="9">
        <f t="shared" si="4"/>
        <v>1</v>
      </c>
      <c r="AJ22" s="9">
        <f t="shared" si="5"/>
        <v>0</v>
      </c>
      <c r="AK22" s="9">
        <f t="shared" si="6"/>
        <v>0</v>
      </c>
      <c r="AL22" s="9">
        <f t="shared" si="7"/>
        <v>1</v>
      </c>
      <c r="AM22" s="9">
        <f t="shared" si="8"/>
        <v>0</v>
      </c>
      <c r="AN22" s="9">
        <f t="shared" si="9"/>
        <v>1</v>
      </c>
      <c r="AO22" s="9">
        <f t="shared" si="10"/>
        <v>0</v>
      </c>
      <c r="AP22" s="9">
        <f t="shared" si="11"/>
        <v>0</v>
      </c>
      <c r="AQ22" s="9">
        <f t="shared" si="12"/>
        <v>0</v>
      </c>
      <c r="AR22" s="9">
        <f t="shared" si="13"/>
        <v>1</v>
      </c>
      <c r="AS22" s="9">
        <f t="shared" si="14"/>
        <v>0</v>
      </c>
      <c r="AT22" s="9">
        <f t="shared" si="15"/>
        <v>0</v>
      </c>
      <c r="AU22" s="9">
        <f t="shared" si="16"/>
        <v>0</v>
      </c>
      <c r="AV22" s="9">
        <f t="shared" si="17"/>
        <v>1</v>
      </c>
      <c r="AW22" s="9">
        <f t="shared" si="18"/>
        <v>0</v>
      </c>
      <c r="AX22" s="9">
        <f t="shared" si="19"/>
        <v>0</v>
      </c>
      <c r="AY22" s="9">
        <f t="shared" si="20"/>
        <v>0</v>
      </c>
      <c r="AZ22" s="9">
        <f t="shared" si="21"/>
        <v>1</v>
      </c>
      <c r="BA22" s="9">
        <f t="shared" si="22"/>
        <v>1</v>
      </c>
      <c r="BB22" s="9">
        <f t="shared" si="23"/>
        <v>0</v>
      </c>
      <c r="BC22" s="9">
        <f t="shared" si="24"/>
        <v>1</v>
      </c>
      <c r="BD22" s="9">
        <f t="shared" si="25"/>
        <v>1</v>
      </c>
      <c r="BE22" s="9">
        <f t="shared" si="26"/>
        <v>0</v>
      </c>
      <c r="BG22" s="9">
        <f t="shared" si="27"/>
        <v>1</v>
      </c>
      <c r="BH22" s="9">
        <f t="shared" si="28"/>
        <v>1</v>
      </c>
      <c r="BJ22" s="75">
        <v>-16.5</v>
      </c>
      <c r="BK22" s="82">
        <f>BK21-BK20+BJ22</f>
        <v>8.5</v>
      </c>
      <c r="BM22" s="78" t="s">
        <v>309</v>
      </c>
      <c r="BN22" s="57">
        <v>21</v>
      </c>
    </row>
    <row r="23" spans="1:69" x14ac:dyDescent="0.2">
      <c r="A23" s="17" t="s">
        <v>16</v>
      </c>
      <c r="B23" s="18">
        <f t="shared" si="0"/>
        <v>9</v>
      </c>
      <c r="C23" s="19">
        <f t="shared" si="1"/>
        <v>0</v>
      </c>
      <c r="D23" s="14" t="s">
        <v>297</v>
      </c>
      <c r="E23" s="14" t="s">
        <v>298</v>
      </c>
      <c r="F23" s="14" t="s">
        <v>278</v>
      </c>
      <c r="G23" s="14" t="s">
        <v>55</v>
      </c>
      <c r="H23" s="14" t="s">
        <v>280</v>
      </c>
      <c r="I23" s="14" t="s">
        <v>281</v>
      </c>
      <c r="J23" s="14" t="s">
        <v>235</v>
      </c>
      <c r="K23" s="14" t="s">
        <v>203</v>
      </c>
      <c r="L23" s="14" t="s">
        <v>284</v>
      </c>
      <c r="M23" s="14" t="s">
        <v>204</v>
      </c>
      <c r="N23" s="14" t="s">
        <v>285</v>
      </c>
      <c r="O23" s="14" t="s">
        <v>310</v>
      </c>
      <c r="P23" s="14" t="s">
        <v>287</v>
      </c>
      <c r="Q23" s="14" t="s">
        <v>288</v>
      </c>
      <c r="R23" s="14" t="s">
        <v>300</v>
      </c>
      <c r="S23" s="14" t="s">
        <v>290</v>
      </c>
      <c r="T23" s="14" t="s">
        <v>309</v>
      </c>
      <c r="U23" s="14" t="s">
        <v>292</v>
      </c>
      <c r="V23" s="14" t="s">
        <v>302</v>
      </c>
      <c r="W23" s="14" t="s">
        <v>293</v>
      </c>
      <c r="X23" s="14" t="s">
        <v>154</v>
      </c>
      <c r="Y23" s="14" t="s">
        <v>304</v>
      </c>
      <c r="Z23" s="14" t="s">
        <v>305</v>
      </c>
      <c r="AA23" s="14" t="s">
        <v>296</v>
      </c>
      <c r="AB23" s="14" t="s">
        <v>306</v>
      </c>
      <c r="AD23" s="60" t="s">
        <v>280</v>
      </c>
      <c r="AE23" s="60" t="s">
        <v>198</v>
      </c>
      <c r="AG23" s="9">
        <f t="shared" si="2"/>
        <v>1</v>
      </c>
      <c r="AH23" s="9">
        <f t="shared" si="3"/>
        <v>0</v>
      </c>
      <c r="AI23" s="9">
        <f t="shared" si="4"/>
        <v>1</v>
      </c>
      <c r="AJ23" s="9">
        <f t="shared" si="5"/>
        <v>0</v>
      </c>
      <c r="AK23" s="9">
        <f t="shared" si="6"/>
        <v>0</v>
      </c>
      <c r="AL23" s="9">
        <f t="shared" si="7"/>
        <v>1</v>
      </c>
      <c r="AM23" s="9">
        <f t="shared" si="8"/>
        <v>0</v>
      </c>
      <c r="AN23" s="9">
        <f t="shared" si="9"/>
        <v>0</v>
      </c>
      <c r="AO23" s="9">
        <f t="shared" si="10"/>
        <v>0</v>
      </c>
      <c r="AP23" s="9">
        <f t="shared" si="11"/>
        <v>0</v>
      </c>
      <c r="AQ23" s="9">
        <f t="shared" si="12"/>
        <v>0</v>
      </c>
      <c r="AR23" s="9">
        <f t="shared" si="13"/>
        <v>1</v>
      </c>
      <c r="AS23" s="9">
        <f t="shared" si="14"/>
        <v>0</v>
      </c>
      <c r="AT23" s="9">
        <f t="shared" si="15"/>
        <v>0</v>
      </c>
      <c r="AU23" s="9">
        <f t="shared" si="16"/>
        <v>0</v>
      </c>
      <c r="AV23" s="9">
        <f t="shared" si="17"/>
        <v>1</v>
      </c>
      <c r="AW23" s="9">
        <f t="shared" si="18"/>
        <v>1</v>
      </c>
      <c r="AX23" s="9">
        <f t="shared" si="19"/>
        <v>0</v>
      </c>
      <c r="AY23" s="9">
        <f t="shared" si="20"/>
        <v>0</v>
      </c>
      <c r="AZ23" s="9">
        <f t="shared" si="21"/>
        <v>1</v>
      </c>
      <c r="BA23" s="9">
        <f t="shared" si="22"/>
        <v>0</v>
      </c>
      <c r="BB23" s="9">
        <f t="shared" si="23"/>
        <v>0</v>
      </c>
      <c r="BC23" s="9">
        <f t="shared" si="24"/>
        <v>0</v>
      </c>
      <c r="BD23" s="9">
        <f t="shared" si="25"/>
        <v>1</v>
      </c>
      <c r="BE23" s="9">
        <f t="shared" si="26"/>
        <v>1</v>
      </c>
      <c r="BG23" s="9" t="e">
        <f t="shared" si="27"/>
        <v>#N/A</v>
      </c>
      <c r="BH23" s="9" t="e">
        <f t="shared" si="28"/>
        <v>#N/A</v>
      </c>
      <c r="BJ23" s="71" t="s">
        <v>203</v>
      </c>
      <c r="BK23" s="57">
        <v>10</v>
      </c>
      <c r="BM23" s="73" t="s">
        <v>291</v>
      </c>
      <c r="BN23" s="58">
        <v>35</v>
      </c>
    </row>
    <row r="24" spans="1:69" x14ac:dyDescent="0.2">
      <c r="A24" s="17" t="s">
        <v>17</v>
      </c>
      <c r="B24" s="18">
        <f t="shared" si="0"/>
        <v>8</v>
      </c>
      <c r="C24" s="19">
        <f t="shared" si="1"/>
        <v>0</v>
      </c>
      <c r="D24" s="14" t="s">
        <v>297</v>
      </c>
      <c r="E24" s="14" t="s">
        <v>298</v>
      </c>
      <c r="F24" s="14" t="s">
        <v>278</v>
      </c>
      <c r="G24" s="14" t="s">
        <v>279</v>
      </c>
      <c r="H24" s="14" t="s">
        <v>280</v>
      </c>
      <c r="I24" s="14" t="s">
        <v>261</v>
      </c>
      <c r="J24" s="14" t="s">
        <v>282</v>
      </c>
      <c r="K24" s="14" t="s">
        <v>203</v>
      </c>
      <c r="L24" s="14" t="s">
        <v>284</v>
      </c>
      <c r="M24" s="14" t="s">
        <v>299</v>
      </c>
      <c r="N24" s="14" t="s">
        <v>285</v>
      </c>
      <c r="O24" s="14" t="s">
        <v>286</v>
      </c>
      <c r="P24" s="14" t="s">
        <v>287</v>
      </c>
      <c r="Q24" s="14" t="s">
        <v>288</v>
      </c>
      <c r="R24" s="14" t="s">
        <v>300</v>
      </c>
      <c r="S24" s="14" t="s">
        <v>301</v>
      </c>
      <c r="T24" s="14" t="s">
        <v>291</v>
      </c>
      <c r="U24" s="14" t="s">
        <v>292</v>
      </c>
      <c r="V24" s="14" t="s">
        <v>302</v>
      </c>
      <c r="W24" s="14" t="s">
        <v>303</v>
      </c>
      <c r="X24" s="14" t="s">
        <v>294</v>
      </c>
      <c r="Y24" s="14" t="s">
        <v>304</v>
      </c>
      <c r="Z24" s="14" t="s">
        <v>295</v>
      </c>
      <c r="AA24" s="14" t="s">
        <v>296</v>
      </c>
      <c r="AB24" s="14" t="s">
        <v>208</v>
      </c>
      <c r="AD24" s="60" t="s">
        <v>300</v>
      </c>
      <c r="AE24" s="60" t="s">
        <v>280</v>
      </c>
      <c r="AG24" s="9">
        <f t="shared" si="2"/>
        <v>1</v>
      </c>
      <c r="AH24" s="9">
        <f t="shared" si="3"/>
        <v>0</v>
      </c>
      <c r="AI24" s="9">
        <f t="shared" si="4"/>
        <v>1</v>
      </c>
      <c r="AJ24" s="9">
        <f t="shared" si="5"/>
        <v>1</v>
      </c>
      <c r="AK24" s="9">
        <f t="shared" si="6"/>
        <v>0</v>
      </c>
      <c r="AL24" s="9">
        <f t="shared" si="7"/>
        <v>0</v>
      </c>
      <c r="AM24" s="9">
        <f t="shared" si="8"/>
        <v>1</v>
      </c>
      <c r="AN24" s="9">
        <f t="shared" si="9"/>
        <v>0</v>
      </c>
      <c r="AO24" s="9">
        <f t="shared" si="10"/>
        <v>0</v>
      </c>
      <c r="AP24" s="9">
        <f t="shared" si="11"/>
        <v>1</v>
      </c>
      <c r="AQ24" s="9">
        <f t="shared" si="12"/>
        <v>0</v>
      </c>
      <c r="AR24" s="9">
        <f t="shared" si="13"/>
        <v>0</v>
      </c>
      <c r="AS24" s="9">
        <f t="shared" si="14"/>
        <v>0</v>
      </c>
      <c r="AT24" s="9">
        <f t="shared" si="15"/>
        <v>0</v>
      </c>
      <c r="AU24" s="9">
        <f t="shared" si="16"/>
        <v>0</v>
      </c>
      <c r="AV24" s="9">
        <f t="shared" si="17"/>
        <v>0</v>
      </c>
      <c r="AW24" s="9">
        <f t="shared" si="18"/>
        <v>0</v>
      </c>
      <c r="AX24" s="9">
        <f t="shared" si="19"/>
        <v>0</v>
      </c>
      <c r="AY24" s="9">
        <f t="shared" si="20"/>
        <v>0</v>
      </c>
      <c r="AZ24" s="9">
        <f t="shared" si="21"/>
        <v>0</v>
      </c>
      <c r="BA24" s="9">
        <f t="shared" si="22"/>
        <v>1</v>
      </c>
      <c r="BB24" s="9">
        <f t="shared" si="23"/>
        <v>0</v>
      </c>
      <c r="BC24" s="9">
        <f t="shared" si="24"/>
        <v>1</v>
      </c>
      <c r="BD24" s="9">
        <f t="shared" si="25"/>
        <v>1</v>
      </c>
      <c r="BE24" s="9">
        <f t="shared" si="26"/>
        <v>0</v>
      </c>
      <c r="BG24" s="9" t="e">
        <f t="shared" si="27"/>
        <v>#N/A</v>
      </c>
      <c r="BH24" s="9" t="e">
        <f t="shared" si="28"/>
        <v>#N/A</v>
      </c>
      <c r="BJ24" s="79" t="s">
        <v>283</v>
      </c>
      <c r="BK24" s="58">
        <v>24</v>
      </c>
      <c r="BM24" s="75">
        <v>-20</v>
      </c>
      <c r="BN24" s="82">
        <f>BN23-BN22+BM24</f>
        <v>-6</v>
      </c>
    </row>
    <row r="25" spans="1:69" x14ac:dyDescent="0.2">
      <c r="A25" s="17" t="s">
        <v>18</v>
      </c>
      <c r="B25" s="18">
        <f t="shared" si="0"/>
        <v>9</v>
      </c>
      <c r="C25" s="19">
        <f t="shared" si="1"/>
        <v>1</v>
      </c>
      <c r="D25" s="14" t="s">
        <v>297</v>
      </c>
      <c r="E25" s="14" t="s">
        <v>298</v>
      </c>
      <c r="F25" s="14" t="s">
        <v>69</v>
      </c>
      <c r="G25" s="14" t="s">
        <v>279</v>
      </c>
      <c r="H25" s="14" t="s">
        <v>280</v>
      </c>
      <c r="I25" s="14" t="s">
        <v>281</v>
      </c>
      <c r="J25" s="14" t="s">
        <v>282</v>
      </c>
      <c r="K25" s="14" t="s">
        <v>203</v>
      </c>
      <c r="L25" s="14" t="s">
        <v>284</v>
      </c>
      <c r="M25" s="14" t="s">
        <v>204</v>
      </c>
      <c r="N25" s="14" t="s">
        <v>285</v>
      </c>
      <c r="O25" s="14" t="s">
        <v>286</v>
      </c>
      <c r="P25" s="14" t="s">
        <v>287</v>
      </c>
      <c r="Q25" s="14" t="s">
        <v>288</v>
      </c>
      <c r="R25" s="14" t="s">
        <v>289</v>
      </c>
      <c r="S25" s="14" t="s">
        <v>301</v>
      </c>
      <c r="T25" s="14" t="s">
        <v>291</v>
      </c>
      <c r="U25" s="14" t="s">
        <v>292</v>
      </c>
      <c r="V25" s="14" t="s">
        <v>302</v>
      </c>
      <c r="W25" s="14" t="s">
        <v>293</v>
      </c>
      <c r="X25" s="14" t="s">
        <v>154</v>
      </c>
      <c r="Y25" s="14" t="s">
        <v>304</v>
      </c>
      <c r="Z25" s="14" t="s">
        <v>295</v>
      </c>
      <c r="AA25" s="14" t="s">
        <v>296</v>
      </c>
      <c r="AB25" s="14" t="s">
        <v>306</v>
      </c>
      <c r="AD25" s="15" t="s">
        <v>289</v>
      </c>
      <c r="AE25" s="60" t="s">
        <v>292</v>
      </c>
      <c r="AG25" s="9">
        <f t="shared" si="2"/>
        <v>1</v>
      </c>
      <c r="AH25" s="9">
        <f t="shared" si="3"/>
        <v>0</v>
      </c>
      <c r="AI25" s="9">
        <f t="shared" si="4"/>
        <v>0</v>
      </c>
      <c r="AJ25" s="9">
        <f t="shared" si="5"/>
        <v>1</v>
      </c>
      <c r="AK25" s="9">
        <f t="shared" si="6"/>
        <v>0</v>
      </c>
      <c r="AL25" s="9">
        <f t="shared" si="7"/>
        <v>1</v>
      </c>
      <c r="AM25" s="9">
        <f t="shared" si="8"/>
        <v>1</v>
      </c>
      <c r="AN25" s="9">
        <f t="shared" si="9"/>
        <v>0</v>
      </c>
      <c r="AO25" s="9">
        <f t="shared" si="10"/>
        <v>0</v>
      </c>
      <c r="AP25" s="9">
        <f t="shared" si="11"/>
        <v>0</v>
      </c>
      <c r="AQ25" s="9">
        <f t="shared" si="12"/>
        <v>0</v>
      </c>
      <c r="AR25" s="9">
        <f t="shared" si="13"/>
        <v>0</v>
      </c>
      <c r="AS25" s="9">
        <f t="shared" si="14"/>
        <v>0</v>
      </c>
      <c r="AT25" s="9">
        <f t="shared" si="15"/>
        <v>0</v>
      </c>
      <c r="AU25" s="9">
        <f t="shared" si="16"/>
        <v>1</v>
      </c>
      <c r="AV25" s="9">
        <f t="shared" si="17"/>
        <v>0</v>
      </c>
      <c r="AW25" s="9">
        <f t="shared" si="18"/>
        <v>0</v>
      </c>
      <c r="AX25" s="9">
        <f t="shared" si="19"/>
        <v>0</v>
      </c>
      <c r="AY25" s="9">
        <f t="shared" si="20"/>
        <v>0</v>
      </c>
      <c r="AZ25" s="9">
        <f t="shared" si="21"/>
        <v>1</v>
      </c>
      <c r="BA25" s="9">
        <f t="shared" si="22"/>
        <v>0</v>
      </c>
      <c r="BB25" s="9">
        <f t="shared" si="23"/>
        <v>0</v>
      </c>
      <c r="BC25" s="9">
        <f t="shared" si="24"/>
        <v>1</v>
      </c>
      <c r="BD25" s="9">
        <f t="shared" si="25"/>
        <v>1</v>
      </c>
      <c r="BE25" s="9">
        <f t="shared" si="26"/>
        <v>1</v>
      </c>
      <c r="BG25" s="9">
        <f t="shared" si="27"/>
        <v>1</v>
      </c>
      <c r="BH25" s="9" t="e">
        <f t="shared" si="28"/>
        <v>#N/A</v>
      </c>
      <c r="BJ25" s="75">
        <v>-2.5</v>
      </c>
      <c r="BK25" s="82">
        <f>BK24-BK23+BJ25</f>
        <v>11.5</v>
      </c>
      <c r="BM25" s="71" t="s">
        <v>292</v>
      </c>
      <c r="BN25" s="57">
        <v>10</v>
      </c>
    </row>
    <row r="26" spans="1:69" ht="13.5" thickBot="1" x14ac:dyDescent="0.25">
      <c r="A26" s="25" t="s">
        <v>75</v>
      </c>
      <c r="B26" s="26">
        <f t="shared" ref="B26" si="29">SUM(AG26:BE26)</f>
        <v>10</v>
      </c>
      <c r="C26" s="27">
        <f t="shared" si="1"/>
        <v>2</v>
      </c>
      <c r="D26" s="14" t="s">
        <v>297</v>
      </c>
      <c r="E26" s="14" t="s">
        <v>298</v>
      </c>
      <c r="F26" s="14" t="s">
        <v>278</v>
      </c>
      <c r="G26" s="14" t="s">
        <v>279</v>
      </c>
      <c r="H26" s="14" t="s">
        <v>280</v>
      </c>
      <c r="I26" s="14" t="s">
        <v>281</v>
      </c>
      <c r="J26" s="14" t="s">
        <v>282</v>
      </c>
      <c r="K26" s="14" t="s">
        <v>283</v>
      </c>
      <c r="L26" s="14" t="s">
        <v>284</v>
      </c>
      <c r="M26" s="14" t="s">
        <v>204</v>
      </c>
      <c r="N26" s="14" t="s">
        <v>285</v>
      </c>
      <c r="O26" s="14" t="s">
        <v>286</v>
      </c>
      <c r="P26" s="14" t="s">
        <v>287</v>
      </c>
      <c r="Q26" s="14" t="s">
        <v>288</v>
      </c>
      <c r="R26" s="14" t="s">
        <v>300</v>
      </c>
      <c r="S26" s="14" t="s">
        <v>301</v>
      </c>
      <c r="T26" s="14" t="s">
        <v>291</v>
      </c>
      <c r="U26" s="14" t="s">
        <v>292</v>
      </c>
      <c r="V26" s="14" t="s">
        <v>302</v>
      </c>
      <c r="W26" s="14" t="s">
        <v>293</v>
      </c>
      <c r="X26" s="14" t="s">
        <v>294</v>
      </c>
      <c r="Y26" s="14" t="s">
        <v>304</v>
      </c>
      <c r="Z26" s="14" t="s">
        <v>305</v>
      </c>
      <c r="AA26" s="14" t="s">
        <v>296</v>
      </c>
      <c r="AB26" s="14" t="s">
        <v>306</v>
      </c>
      <c r="AD26" s="15" t="s">
        <v>296</v>
      </c>
      <c r="AE26" s="15" t="s">
        <v>294</v>
      </c>
      <c r="AG26" s="9">
        <f t="shared" si="2"/>
        <v>1</v>
      </c>
      <c r="AH26" s="9">
        <f t="shared" si="3"/>
        <v>0</v>
      </c>
      <c r="AI26" s="9">
        <f t="shared" si="4"/>
        <v>1</v>
      </c>
      <c r="AJ26" s="9">
        <f t="shared" si="5"/>
        <v>1</v>
      </c>
      <c r="AK26" s="9">
        <f t="shared" si="6"/>
        <v>0</v>
      </c>
      <c r="AL26" s="9">
        <f t="shared" si="7"/>
        <v>1</v>
      </c>
      <c r="AM26" s="9">
        <f t="shared" si="8"/>
        <v>1</v>
      </c>
      <c r="AN26" s="9">
        <f t="shared" si="9"/>
        <v>1</v>
      </c>
      <c r="AO26" s="9">
        <f t="shared" si="10"/>
        <v>0</v>
      </c>
      <c r="AP26" s="9">
        <f t="shared" si="11"/>
        <v>0</v>
      </c>
      <c r="AQ26" s="9">
        <f t="shared" si="12"/>
        <v>0</v>
      </c>
      <c r="AR26" s="9">
        <f t="shared" si="13"/>
        <v>0</v>
      </c>
      <c r="AS26" s="9">
        <f t="shared" si="14"/>
        <v>0</v>
      </c>
      <c r="AT26" s="9">
        <f t="shared" si="15"/>
        <v>0</v>
      </c>
      <c r="AU26" s="9">
        <f t="shared" si="16"/>
        <v>0</v>
      </c>
      <c r="AV26" s="9">
        <f t="shared" si="17"/>
        <v>0</v>
      </c>
      <c r="AW26" s="9">
        <f t="shared" si="18"/>
        <v>0</v>
      </c>
      <c r="AX26" s="9">
        <f t="shared" si="19"/>
        <v>0</v>
      </c>
      <c r="AY26" s="9">
        <f t="shared" si="20"/>
        <v>0</v>
      </c>
      <c r="AZ26" s="9">
        <f t="shared" si="21"/>
        <v>1</v>
      </c>
      <c r="BA26" s="9">
        <f t="shared" si="22"/>
        <v>1</v>
      </c>
      <c r="BB26" s="9">
        <f t="shared" si="23"/>
        <v>0</v>
      </c>
      <c r="BC26" s="9">
        <f t="shared" si="24"/>
        <v>0</v>
      </c>
      <c r="BD26" s="9">
        <f t="shared" si="25"/>
        <v>1</v>
      </c>
      <c r="BE26" s="9">
        <f t="shared" si="26"/>
        <v>1</v>
      </c>
      <c r="BG26" s="9">
        <f t="shared" si="27"/>
        <v>1</v>
      </c>
      <c r="BH26" s="9">
        <f t="shared" si="28"/>
        <v>1</v>
      </c>
      <c r="BJ26" s="78" t="s">
        <v>311</v>
      </c>
      <c r="BK26" s="57">
        <v>17</v>
      </c>
      <c r="BM26" s="83" t="s">
        <v>313</v>
      </c>
      <c r="BN26" s="59">
        <v>38</v>
      </c>
    </row>
    <row r="27" spans="1:69" x14ac:dyDescent="0.2">
      <c r="A27" s="9" t="s">
        <v>170</v>
      </c>
      <c r="BJ27" s="75" t="s">
        <v>284</v>
      </c>
      <c r="BK27" s="59">
        <v>13</v>
      </c>
    </row>
    <row r="28" spans="1:69" x14ac:dyDescent="0.2">
      <c r="A28" s="10"/>
      <c r="B28" s="9" t="s">
        <v>74</v>
      </c>
      <c r="C28" s="9" t="s">
        <v>73</v>
      </c>
      <c r="D28" s="18" t="s">
        <v>297</v>
      </c>
      <c r="E28" s="18" t="s">
        <v>224</v>
      </c>
      <c r="F28" s="18" t="s">
        <v>278</v>
      </c>
      <c r="G28" s="18" t="s">
        <v>279</v>
      </c>
      <c r="H28" s="18" t="s">
        <v>315</v>
      </c>
      <c r="I28" s="18" t="s">
        <v>281</v>
      </c>
      <c r="J28" s="18" t="s">
        <v>282</v>
      </c>
      <c r="K28" s="18" t="s">
        <v>283</v>
      </c>
      <c r="L28" s="18" t="s">
        <v>311</v>
      </c>
      <c r="M28" s="18" t="s">
        <v>299</v>
      </c>
      <c r="N28" s="18" t="s">
        <v>307</v>
      </c>
      <c r="O28" s="18" t="s">
        <v>310</v>
      </c>
      <c r="P28" s="18" t="s">
        <v>308</v>
      </c>
      <c r="Q28" s="18" t="s">
        <v>312</v>
      </c>
      <c r="R28" s="18" t="s">
        <v>289</v>
      </c>
      <c r="S28" s="18" t="s">
        <v>290</v>
      </c>
      <c r="T28" s="18" t="s">
        <v>309</v>
      </c>
      <c r="U28" s="18" t="s">
        <v>313</v>
      </c>
      <c r="V28" s="18" t="s">
        <v>265</v>
      </c>
      <c r="W28" s="18" t="s">
        <v>293</v>
      </c>
      <c r="X28" s="18" t="s">
        <v>294</v>
      </c>
      <c r="Y28" s="18" t="s">
        <v>54</v>
      </c>
      <c r="Z28" s="18" t="s">
        <v>295</v>
      </c>
      <c r="AA28" s="18" t="s">
        <v>296</v>
      </c>
      <c r="AB28" s="18" t="s">
        <v>306</v>
      </c>
      <c r="BK28" s="69"/>
    </row>
    <row r="29" spans="1:69" x14ac:dyDescent="0.2">
      <c r="A29" s="10"/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>
        <v>1</v>
      </c>
      <c r="W29" s="9">
        <v>1</v>
      </c>
      <c r="X29" s="9">
        <v>1</v>
      </c>
      <c r="Y29" s="9">
        <v>1</v>
      </c>
      <c r="Z29" s="9">
        <v>1</v>
      </c>
      <c r="AA29" s="9">
        <v>1</v>
      </c>
      <c r="AB29" s="9">
        <v>1</v>
      </c>
    </row>
  </sheetData>
  <conditionalFormatting sqref="D3:D9 D10:AB26">
    <cfRule type="cellIs" dxfId="251" priority="51" operator="notEqual">
      <formula>D$28</formula>
    </cfRule>
  </conditionalFormatting>
  <conditionalFormatting sqref="E3:E9">
    <cfRule type="cellIs" dxfId="250" priority="50" operator="notEqual">
      <formula>E$28</formula>
    </cfRule>
  </conditionalFormatting>
  <conditionalFormatting sqref="F3:F9">
    <cfRule type="cellIs" dxfId="249" priority="49" operator="notEqual">
      <formula>F$28</formula>
    </cfRule>
  </conditionalFormatting>
  <conditionalFormatting sqref="G3:G9">
    <cfRule type="cellIs" dxfId="248" priority="48" operator="notEqual">
      <formula>G$28</formula>
    </cfRule>
  </conditionalFormatting>
  <conditionalFormatting sqref="H3:H9">
    <cfRule type="cellIs" dxfId="247" priority="47" operator="notEqual">
      <formula>H$28</formula>
    </cfRule>
  </conditionalFormatting>
  <conditionalFormatting sqref="I3:I9">
    <cfRule type="cellIs" dxfId="246" priority="46" operator="notEqual">
      <formula>I$28</formula>
    </cfRule>
  </conditionalFormatting>
  <conditionalFormatting sqref="S3:S9">
    <cfRule type="cellIs" dxfId="245" priority="45" operator="notEqual">
      <formula>S$28</formula>
    </cfRule>
  </conditionalFormatting>
  <conditionalFormatting sqref="T3:T9">
    <cfRule type="cellIs" dxfId="244" priority="44" operator="notEqual">
      <formula>T$28</formula>
    </cfRule>
  </conditionalFormatting>
  <conditionalFormatting sqref="U3:U9">
    <cfRule type="cellIs" dxfId="243" priority="43" operator="notEqual">
      <formula>U$28</formula>
    </cfRule>
  </conditionalFormatting>
  <conditionalFormatting sqref="V3:V9">
    <cfRule type="cellIs" dxfId="242" priority="42" operator="notEqual">
      <formula>V$28</formula>
    </cfRule>
  </conditionalFormatting>
  <conditionalFormatting sqref="W3:W9">
    <cfRule type="cellIs" dxfId="241" priority="41" operator="notEqual">
      <formula>W$28</formula>
    </cfRule>
  </conditionalFormatting>
  <conditionalFormatting sqref="X3:X9">
    <cfRule type="cellIs" dxfId="240" priority="40" operator="notEqual">
      <formula>X$28</formula>
    </cfRule>
  </conditionalFormatting>
  <conditionalFormatting sqref="Y3:Y9">
    <cfRule type="cellIs" dxfId="239" priority="39" operator="notEqual">
      <formula>Y$28</formula>
    </cfRule>
  </conditionalFormatting>
  <conditionalFormatting sqref="Z3:Z9">
    <cfRule type="cellIs" dxfId="238" priority="38" operator="notEqual">
      <formula>Z$28</formula>
    </cfRule>
  </conditionalFormatting>
  <conditionalFormatting sqref="AA3:AA9">
    <cfRule type="cellIs" dxfId="237" priority="37" operator="notEqual">
      <formula>AA$28</formula>
    </cfRule>
  </conditionalFormatting>
  <conditionalFormatting sqref="J3:J9">
    <cfRule type="cellIs" dxfId="236" priority="21" operator="notEqual">
      <formula>J$28</formula>
    </cfRule>
  </conditionalFormatting>
  <conditionalFormatting sqref="K3:K9">
    <cfRule type="cellIs" dxfId="235" priority="20" operator="notEqual">
      <formula>K$28</formula>
    </cfRule>
  </conditionalFormatting>
  <conditionalFormatting sqref="L3:L9">
    <cfRule type="cellIs" dxfId="234" priority="19" operator="notEqual">
      <formula>L$28</formula>
    </cfRule>
  </conditionalFormatting>
  <conditionalFormatting sqref="M3:M9">
    <cfRule type="cellIs" dxfId="233" priority="18" operator="notEqual">
      <formula>M$28</formula>
    </cfRule>
  </conditionalFormatting>
  <conditionalFormatting sqref="N3:N9">
    <cfRule type="cellIs" dxfId="232" priority="17" operator="notEqual">
      <formula>N$28</formula>
    </cfRule>
  </conditionalFormatting>
  <conditionalFormatting sqref="O3:O9">
    <cfRule type="cellIs" dxfId="231" priority="16" operator="notEqual">
      <formula>O$28</formula>
    </cfRule>
  </conditionalFormatting>
  <conditionalFormatting sqref="P3:P9">
    <cfRule type="cellIs" dxfId="230" priority="15" operator="notEqual">
      <formula>P$28</formula>
    </cfRule>
  </conditionalFormatting>
  <conditionalFormatting sqref="Q3:Q9">
    <cfRule type="cellIs" dxfId="229" priority="14" operator="notEqual">
      <formula>Q$28</formula>
    </cfRule>
  </conditionalFormatting>
  <conditionalFormatting sqref="R3:R9">
    <cfRule type="cellIs" dxfId="228" priority="13" operator="notEqual">
      <formula>R$28</formula>
    </cfRule>
  </conditionalFormatting>
  <conditionalFormatting sqref="AB3:AB9">
    <cfRule type="cellIs" dxfId="227" priority="2" operator="notEqual">
      <formula>AB$28</formula>
    </cfRule>
  </conditionalFormatting>
  <pageMargins left="0.7" right="0.7" top="0.75" bottom="0.75" header="0.3" footer="0.3"/>
  <pageSetup scale="2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29"/>
  <sheetViews>
    <sheetView zoomScaleNormal="100" workbookViewId="0">
      <selection activeCell="F1" sqref="F1"/>
    </sheetView>
  </sheetViews>
  <sheetFormatPr defaultRowHeight="12.75" x14ac:dyDescent="0.2"/>
  <cols>
    <col min="1" max="1" width="16.7109375" style="28" customWidth="1"/>
    <col min="2" max="2" width="6.85546875" style="9" bestFit="1" customWidth="1"/>
    <col min="3" max="3" width="5.140625" style="9" bestFit="1" customWidth="1"/>
    <col min="4" max="4" width="9.5703125" style="9" bestFit="1" customWidth="1"/>
    <col min="5" max="5" width="9.28515625" style="9" bestFit="1" customWidth="1"/>
    <col min="6" max="6" width="11.140625" style="9" bestFit="1" customWidth="1"/>
    <col min="7" max="7" width="9.85546875" style="9" bestFit="1" customWidth="1"/>
    <col min="8" max="8" width="10.140625" style="9" bestFit="1" customWidth="1"/>
    <col min="9" max="9" width="10.42578125" style="9" bestFit="1" customWidth="1"/>
    <col min="10" max="10" width="8.85546875" style="9" bestFit="1" customWidth="1"/>
    <col min="11" max="11" width="9" style="9" bestFit="1" customWidth="1"/>
    <col min="12" max="12" width="9.42578125" style="9" bestFit="1" customWidth="1"/>
    <col min="13" max="13" width="9.7109375" style="9" bestFit="1" customWidth="1"/>
    <col min="14" max="14" width="7.7109375" style="9" bestFit="1" customWidth="1"/>
    <col min="15" max="15" width="9.85546875" style="9" bestFit="1" customWidth="1"/>
    <col min="16" max="16" width="8.85546875" style="9" bestFit="1" customWidth="1"/>
    <col min="17" max="17" width="8.5703125" style="9" bestFit="1" customWidth="1"/>
    <col min="18" max="18" width="10.28515625" style="9" bestFit="1" customWidth="1"/>
    <col min="19" max="19" width="9.85546875" style="9" bestFit="1" customWidth="1"/>
    <col min="20" max="20" width="9.7109375" style="9" bestFit="1" customWidth="1"/>
    <col min="21" max="21" width="9.42578125" style="9" bestFit="1" customWidth="1"/>
    <col min="22" max="23" width="11.140625" style="9" bestFit="1" customWidth="1"/>
    <col min="24" max="24" width="8.5703125" style="9" bestFit="1" customWidth="1"/>
    <col min="25" max="25" width="7.5703125" style="9" bestFit="1" customWidth="1"/>
    <col min="26" max="26" width="8.42578125" style="9" bestFit="1" customWidth="1"/>
    <col min="27" max="27" width="9.5703125" style="9" bestFit="1" customWidth="1"/>
    <col min="28" max="28" width="9.7109375" style="9" bestFit="1" customWidth="1"/>
    <col min="29" max="29" width="2.7109375" style="9" customWidth="1"/>
    <col min="30" max="30" width="11.140625" style="9" bestFit="1" customWidth="1"/>
    <col min="31" max="31" width="19.5703125" style="9" bestFit="1" customWidth="1"/>
    <col min="32" max="32" width="2.7109375" style="9" customWidth="1"/>
    <col min="33" max="57" width="2" style="9" bestFit="1" customWidth="1"/>
    <col min="58" max="58" width="2.7109375" style="9" customWidth="1"/>
    <col min="59" max="60" width="5.5703125" style="9" bestFit="1" customWidth="1"/>
    <col min="61" max="61" width="2.7109375" style="10" customWidth="1"/>
    <col min="62" max="62" width="11.140625" style="64" bestFit="1" customWidth="1"/>
    <col min="63" max="63" width="5.5703125" style="10" bestFit="1" customWidth="1"/>
    <col min="64" max="64" width="1.7109375" style="10" customWidth="1"/>
    <col min="65" max="65" width="10.28515625" style="10" bestFit="1" customWidth="1"/>
    <col min="66" max="66" width="5" style="10" bestFit="1" customWidth="1"/>
    <col min="67" max="67" width="1.7109375" style="10" customWidth="1"/>
    <col min="68" max="68" width="11.140625" style="10" bestFit="1" customWidth="1"/>
    <col min="69" max="69" width="5.5703125" style="10" bestFit="1" customWidth="1"/>
    <col min="70" max="70" width="1.7109375" style="10" customWidth="1"/>
    <col min="71" max="16384" width="9.140625" style="10"/>
  </cols>
  <sheetData>
    <row r="1" spans="1:69" ht="15" x14ac:dyDescent="0.25">
      <c r="A1" s="29" t="s">
        <v>316</v>
      </c>
      <c r="B1" s="8"/>
    </row>
    <row r="2" spans="1:69" ht="13.5" thickBot="1" x14ac:dyDescent="0.25">
      <c r="A2" s="8"/>
      <c r="B2" s="8" t="s">
        <v>20</v>
      </c>
      <c r="C2" s="8" t="s">
        <v>21</v>
      </c>
      <c r="AD2" s="8" t="s">
        <v>21</v>
      </c>
    </row>
    <row r="3" spans="1:69" x14ac:dyDescent="0.2">
      <c r="A3" s="11" t="s">
        <v>0</v>
      </c>
      <c r="B3" s="12">
        <f t="shared" ref="B3:B25" si="0">SUM(AG3:BE3)</f>
        <v>17</v>
      </c>
      <c r="C3" s="13">
        <f t="shared" ref="C3:C26" si="1">COUNT(BG3:BH3)</f>
        <v>1</v>
      </c>
      <c r="D3" s="14" t="s">
        <v>58</v>
      </c>
      <c r="E3" s="14" t="s">
        <v>319</v>
      </c>
      <c r="F3" s="14" t="s">
        <v>320</v>
      </c>
      <c r="G3" s="14" t="s">
        <v>261</v>
      </c>
      <c r="H3" s="14" t="s">
        <v>321</v>
      </c>
      <c r="I3" s="14" t="s">
        <v>322</v>
      </c>
      <c r="J3" s="14" t="s">
        <v>55</v>
      </c>
      <c r="K3" s="14" t="s">
        <v>61</v>
      </c>
      <c r="L3" s="14" t="s">
        <v>323</v>
      </c>
      <c r="M3" s="14" t="s">
        <v>324</v>
      </c>
      <c r="N3" s="14" t="s">
        <v>325</v>
      </c>
      <c r="O3" s="14" t="s">
        <v>326</v>
      </c>
      <c r="P3" s="14" t="s">
        <v>327</v>
      </c>
      <c r="Q3" s="14" t="s">
        <v>56</v>
      </c>
      <c r="R3" s="14" t="s">
        <v>328</v>
      </c>
      <c r="S3" s="14" t="s">
        <v>329</v>
      </c>
      <c r="T3" s="14" t="s">
        <v>290</v>
      </c>
      <c r="U3" s="14" t="s">
        <v>330</v>
      </c>
      <c r="V3" s="14" t="s">
        <v>265</v>
      </c>
      <c r="W3" s="14" t="s">
        <v>331</v>
      </c>
      <c r="X3" s="14" t="s">
        <v>332</v>
      </c>
      <c r="Y3" s="14" t="s">
        <v>333</v>
      </c>
      <c r="Z3" s="14" t="s">
        <v>334</v>
      </c>
      <c r="AA3" s="14" t="s">
        <v>335</v>
      </c>
      <c r="AB3" s="14" t="s">
        <v>336</v>
      </c>
      <c r="AD3" s="60" t="s">
        <v>332</v>
      </c>
      <c r="AE3" s="15" t="s">
        <v>333</v>
      </c>
      <c r="AG3" s="9">
        <f t="shared" ref="AG3:AG26" si="2">IF(D3=$D$28,1,0)</f>
        <v>1</v>
      </c>
      <c r="AH3" s="9">
        <f t="shared" ref="AH3:AH26" si="3">IF(E3=$E$28,1,0)</f>
        <v>1</v>
      </c>
      <c r="AI3" s="9">
        <f t="shared" ref="AI3:AI26" si="4">IF(F3=$F$28,1,0)</f>
        <v>0</v>
      </c>
      <c r="AJ3" s="9">
        <f t="shared" ref="AJ3:AJ26" si="5">IF(G3=$G$28,1,0)</f>
        <v>1</v>
      </c>
      <c r="AK3" s="9">
        <f t="shared" ref="AK3:AK26" si="6">IF(H3=$H$28,1,0)</f>
        <v>1</v>
      </c>
      <c r="AL3" s="9">
        <f t="shared" ref="AL3:AL26" si="7">IF(I3=$I$28,1,0)</f>
        <v>0</v>
      </c>
      <c r="AM3" s="9">
        <f t="shared" ref="AM3:AM26" si="8">IF(J3=$J$28,1,0)</f>
        <v>1</v>
      </c>
      <c r="AN3" s="9">
        <f t="shared" ref="AN3:AN26" si="9">IF(K3=$K$28,1,0)</f>
        <v>1</v>
      </c>
      <c r="AO3" s="9">
        <f t="shared" ref="AO3:AO26" si="10">IF(L3=$L$28,1,0)</f>
        <v>1</v>
      </c>
      <c r="AP3" s="9">
        <f t="shared" ref="AP3:AP26" si="11">IF(M3=$M$28,1,0)</f>
        <v>1</v>
      </c>
      <c r="AQ3" s="9">
        <f t="shared" ref="AQ3:AQ26" si="12">IF(N3=$N$28,1,0)</f>
        <v>0</v>
      </c>
      <c r="AR3" s="9">
        <f t="shared" ref="AR3:AR26" si="13">IF(O3=$O$28,1,0)</f>
        <v>1</v>
      </c>
      <c r="AS3" s="9">
        <f t="shared" ref="AS3:AS26" si="14">IF(P3=$P$28,1,0)</f>
        <v>1</v>
      </c>
      <c r="AT3" s="9">
        <f t="shared" ref="AT3:AT26" si="15">IF(Q3=$Q$28,1,0)</f>
        <v>1</v>
      </c>
      <c r="AU3" s="9">
        <f t="shared" ref="AU3:AU26" si="16">IF(R3=$R$28,1,0)</f>
        <v>1</v>
      </c>
      <c r="AV3" s="9">
        <f t="shared" ref="AV3:AV26" si="17">IF(S3=$S$28,1,0)</f>
        <v>1</v>
      </c>
      <c r="AW3" s="9">
        <f t="shared" ref="AW3:AW26" si="18">IF(T3=$T$28,1,0)</f>
        <v>1</v>
      </c>
      <c r="AX3" s="9">
        <f t="shared" ref="AX3:AX26" si="19">IF(U3=$U$28,1,0)</f>
        <v>1</v>
      </c>
      <c r="AY3" s="9">
        <f t="shared" ref="AY3:AY26" si="20">IF(V3=$V$28,1,0)</f>
        <v>1</v>
      </c>
      <c r="AZ3" s="9">
        <f t="shared" ref="AZ3:AZ26" si="21">IF(W3=$W$28,1,0)</f>
        <v>0</v>
      </c>
      <c r="BA3" s="9">
        <f t="shared" ref="BA3:BA26" si="22">IF(X3=$X$28,1,0)</f>
        <v>0</v>
      </c>
      <c r="BB3" s="9">
        <f t="shared" ref="BB3:BB26" si="23">IF(Y3=$Y$28,1,0)</f>
        <v>1</v>
      </c>
      <c r="BC3" s="9">
        <f t="shared" ref="BC3:BC26" si="24">IF(Z3=$Z$28,1,0)</f>
        <v>0</v>
      </c>
      <c r="BD3" s="9">
        <f t="shared" ref="BD3:BD26" si="25">IF(AA3=$AA$28,1,0)</f>
        <v>0</v>
      </c>
      <c r="BE3" s="9">
        <f t="shared" ref="BE3:BE26" si="26">IF(AB3=$AB$28,1,0)</f>
        <v>0</v>
      </c>
      <c r="BG3" s="9" t="e">
        <f t="shared" ref="BG3:BG26" si="27">HLOOKUP(AD3,$D$28:$AB$29,2,FALSE)</f>
        <v>#N/A</v>
      </c>
      <c r="BH3" s="9">
        <f t="shared" ref="BH3:BH26" si="28">HLOOKUP(AE3,$D$28:$AB$29,2,FALSE)</f>
        <v>1</v>
      </c>
      <c r="BJ3" s="50" t="s">
        <v>58</v>
      </c>
      <c r="BK3" s="57">
        <v>17</v>
      </c>
      <c r="BM3" s="24" t="s">
        <v>354</v>
      </c>
      <c r="BN3" s="57">
        <v>24</v>
      </c>
      <c r="BP3" s="50" t="s">
        <v>265</v>
      </c>
      <c r="BQ3" s="57">
        <v>14</v>
      </c>
    </row>
    <row r="4" spans="1:69" x14ac:dyDescent="0.2">
      <c r="A4" s="17" t="s">
        <v>1</v>
      </c>
      <c r="B4" s="18">
        <f t="shared" si="0"/>
        <v>11</v>
      </c>
      <c r="C4" s="19">
        <f t="shared" si="1"/>
        <v>0</v>
      </c>
      <c r="D4" s="14" t="s">
        <v>337</v>
      </c>
      <c r="E4" s="14" t="s">
        <v>319</v>
      </c>
      <c r="F4" s="14" t="s">
        <v>320</v>
      </c>
      <c r="G4" s="14" t="s">
        <v>338</v>
      </c>
      <c r="H4" s="14" t="s">
        <v>321</v>
      </c>
      <c r="I4" s="14" t="s">
        <v>339</v>
      </c>
      <c r="J4" s="14" t="s">
        <v>340</v>
      </c>
      <c r="K4" s="14" t="s">
        <v>341</v>
      </c>
      <c r="L4" s="14" t="s">
        <v>323</v>
      </c>
      <c r="M4" s="14" t="s">
        <v>324</v>
      </c>
      <c r="N4" s="14" t="s">
        <v>325</v>
      </c>
      <c r="O4" s="14" t="s">
        <v>64</v>
      </c>
      <c r="P4" s="14" t="s">
        <v>327</v>
      </c>
      <c r="Q4" s="14" t="s">
        <v>342</v>
      </c>
      <c r="R4" s="14" t="s">
        <v>328</v>
      </c>
      <c r="S4" s="14" t="s">
        <v>329</v>
      </c>
      <c r="T4" s="14" t="s">
        <v>343</v>
      </c>
      <c r="U4" s="14" t="s">
        <v>330</v>
      </c>
      <c r="V4" s="14" t="s">
        <v>344</v>
      </c>
      <c r="W4" s="14" t="s">
        <v>345</v>
      </c>
      <c r="X4" s="14" t="s">
        <v>332</v>
      </c>
      <c r="Y4" s="14" t="s">
        <v>333</v>
      </c>
      <c r="Z4" s="14" t="s">
        <v>334</v>
      </c>
      <c r="AA4" s="14" t="s">
        <v>335</v>
      </c>
      <c r="AB4" s="14" t="s">
        <v>336</v>
      </c>
      <c r="AD4" s="60" t="s">
        <v>332</v>
      </c>
      <c r="AE4" s="60" t="s">
        <v>340</v>
      </c>
      <c r="AG4" s="9">
        <f t="shared" si="2"/>
        <v>0</v>
      </c>
      <c r="AH4" s="9">
        <f t="shared" si="3"/>
        <v>1</v>
      </c>
      <c r="AI4" s="9">
        <f t="shared" si="4"/>
        <v>0</v>
      </c>
      <c r="AJ4" s="9">
        <f t="shared" si="5"/>
        <v>0</v>
      </c>
      <c r="AK4" s="9">
        <f t="shared" si="6"/>
        <v>1</v>
      </c>
      <c r="AL4" s="9">
        <f t="shared" si="7"/>
        <v>1</v>
      </c>
      <c r="AM4" s="9">
        <f t="shared" si="8"/>
        <v>0</v>
      </c>
      <c r="AN4" s="9">
        <f t="shared" si="9"/>
        <v>0</v>
      </c>
      <c r="AO4" s="9">
        <f t="shared" si="10"/>
        <v>1</v>
      </c>
      <c r="AP4" s="9">
        <f t="shared" si="11"/>
        <v>1</v>
      </c>
      <c r="AQ4" s="9">
        <f t="shared" si="12"/>
        <v>0</v>
      </c>
      <c r="AR4" s="9">
        <f t="shared" si="13"/>
        <v>0</v>
      </c>
      <c r="AS4" s="9">
        <f t="shared" si="14"/>
        <v>1</v>
      </c>
      <c r="AT4" s="9">
        <f t="shared" si="15"/>
        <v>0</v>
      </c>
      <c r="AU4" s="9">
        <f t="shared" si="16"/>
        <v>1</v>
      </c>
      <c r="AV4" s="9">
        <f t="shared" si="17"/>
        <v>1</v>
      </c>
      <c r="AW4" s="9">
        <f t="shared" si="18"/>
        <v>0</v>
      </c>
      <c r="AX4" s="9">
        <f t="shared" si="19"/>
        <v>1</v>
      </c>
      <c r="AY4" s="9">
        <f t="shared" si="20"/>
        <v>0</v>
      </c>
      <c r="AZ4" s="9">
        <f t="shared" si="21"/>
        <v>1</v>
      </c>
      <c r="BA4" s="9">
        <f t="shared" si="22"/>
        <v>0</v>
      </c>
      <c r="BB4" s="9">
        <f t="shared" si="23"/>
        <v>1</v>
      </c>
      <c r="BC4" s="9">
        <f t="shared" si="24"/>
        <v>0</v>
      </c>
      <c r="BD4" s="9">
        <f t="shared" si="25"/>
        <v>0</v>
      </c>
      <c r="BE4" s="9">
        <f t="shared" si="26"/>
        <v>0</v>
      </c>
      <c r="BG4" s="9" t="e">
        <f t="shared" si="27"/>
        <v>#N/A</v>
      </c>
      <c r="BH4" s="9" t="e">
        <f t="shared" si="28"/>
        <v>#N/A</v>
      </c>
      <c r="BJ4" s="23" t="s">
        <v>337</v>
      </c>
      <c r="BK4" s="58">
        <v>12</v>
      </c>
      <c r="BM4" s="49" t="s">
        <v>324</v>
      </c>
      <c r="BN4" s="58">
        <v>43</v>
      </c>
      <c r="BP4" s="23" t="s">
        <v>344</v>
      </c>
      <c r="BQ4" s="58">
        <v>27</v>
      </c>
    </row>
    <row r="5" spans="1:69" x14ac:dyDescent="0.2">
      <c r="A5" s="17" t="s">
        <v>2</v>
      </c>
      <c r="B5" s="18">
        <f t="shared" si="0"/>
        <v>13</v>
      </c>
      <c r="C5" s="19">
        <f t="shared" si="1"/>
        <v>1</v>
      </c>
      <c r="D5" s="14" t="s">
        <v>337</v>
      </c>
      <c r="E5" s="14" t="s">
        <v>319</v>
      </c>
      <c r="F5" s="14" t="s">
        <v>320</v>
      </c>
      <c r="G5" s="14" t="s">
        <v>261</v>
      </c>
      <c r="H5" s="14" t="s">
        <v>321</v>
      </c>
      <c r="I5" s="14" t="s">
        <v>339</v>
      </c>
      <c r="J5" s="14" t="s">
        <v>340</v>
      </c>
      <c r="K5" s="14" t="s">
        <v>341</v>
      </c>
      <c r="L5" s="14" t="s">
        <v>323</v>
      </c>
      <c r="M5" s="14" t="s">
        <v>324</v>
      </c>
      <c r="N5" s="14" t="s">
        <v>325</v>
      </c>
      <c r="O5" s="14" t="s">
        <v>326</v>
      </c>
      <c r="P5" s="14" t="s">
        <v>327</v>
      </c>
      <c r="Q5" s="14" t="s">
        <v>342</v>
      </c>
      <c r="R5" s="14" t="s">
        <v>328</v>
      </c>
      <c r="S5" s="14" t="s">
        <v>329</v>
      </c>
      <c r="T5" s="14" t="s">
        <v>343</v>
      </c>
      <c r="U5" s="14" t="s">
        <v>330</v>
      </c>
      <c r="V5" s="14" t="s">
        <v>344</v>
      </c>
      <c r="W5" s="14" t="s">
        <v>345</v>
      </c>
      <c r="X5" s="14" t="s">
        <v>332</v>
      </c>
      <c r="Y5" s="14" t="s">
        <v>333</v>
      </c>
      <c r="Z5" s="14" t="s">
        <v>334</v>
      </c>
      <c r="AA5" s="14" t="s">
        <v>335</v>
      </c>
      <c r="AB5" s="14" t="s">
        <v>336</v>
      </c>
      <c r="AD5" s="60" t="s">
        <v>332</v>
      </c>
      <c r="AE5" s="15" t="s">
        <v>328</v>
      </c>
      <c r="AG5" s="9">
        <f t="shared" si="2"/>
        <v>0</v>
      </c>
      <c r="AH5" s="9">
        <f t="shared" si="3"/>
        <v>1</v>
      </c>
      <c r="AI5" s="9">
        <f t="shared" si="4"/>
        <v>0</v>
      </c>
      <c r="AJ5" s="9">
        <f t="shared" si="5"/>
        <v>1</v>
      </c>
      <c r="AK5" s="9">
        <f t="shared" si="6"/>
        <v>1</v>
      </c>
      <c r="AL5" s="9">
        <f t="shared" si="7"/>
        <v>1</v>
      </c>
      <c r="AM5" s="9">
        <f t="shared" si="8"/>
        <v>0</v>
      </c>
      <c r="AN5" s="9">
        <f t="shared" si="9"/>
        <v>0</v>
      </c>
      <c r="AO5" s="9">
        <f t="shared" si="10"/>
        <v>1</v>
      </c>
      <c r="AP5" s="9">
        <f t="shared" si="11"/>
        <v>1</v>
      </c>
      <c r="AQ5" s="9">
        <f t="shared" si="12"/>
        <v>0</v>
      </c>
      <c r="AR5" s="9">
        <f t="shared" si="13"/>
        <v>1</v>
      </c>
      <c r="AS5" s="9">
        <f t="shared" si="14"/>
        <v>1</v>
      </c>
      <c r="AT5" s="9">
        <f t="shared" si="15"/>
        <v>0</v>
      </c>
      <c r="AU5" s="9">
        <f t="shared" si="16"/>
        <v>1</v>
      </c>
      <c r="AV5" s="9">
        <f t="shared" si="17"/>
        <v>1</v>
      </c>
      <c r="AW5" s="9">
        <f t="shared" si="18"/>
        <v>0</v>
      </c>
      <c r="AX5" s="9">
        <f t="shared" si="19"/>
        <v>1</v>
      </c>
      <c r="AY5" s="9">
        <f t="shared" si="20"/>
        <v>0</v>
      </c>
      <c r="AZ5" s="9">
        <f t="shared" si="21"/>
        <v>1</v>
      </c>
      <c r="BA5" s="9">
        <f t="shared" si="22"/>
        <v>0</v>
      </c>
      <c r="BB5" s="9">
        <f t="shared" si="23"/>
        <v>1</v>
      </c>
      <c r="BC5" s="9">
        <f t="shared" si="24"/>
        <v>0</v>
      </c>
      <c r="BD5" s="9">
        <f t="shared" si="25"/>
        <v>0</v>
      </c>
      <c r="BE5" s="9">
        <f t="shared" si="26"/>
        <v>0</v>
      </c>
      <c r="BG5" s="9" t="e">
        <f t="shared" si="27"/>
        <v>#N/A</v>
      </c>
      <c r="BH5" s="9">
        <f t="shared" si="28"/>
        <v>1</v>
      </c>
      <c r="BJ5" s="50" t="s">
        <v>319</v>
      </c>
      <c r="BK5" s="57">
        <v>45</v>
      </c>
      <c r="BM5" s="21">
        <v>-7</v>
      </c>
      <c r="BN5" s="82">
        <f>BN4-BN3+BM5</f>
        <v>12</v>
      </c>
      <c r="BP5" s="21">
        <v>-16.5</v>
      </c>
      <c r="BQ5" s="82">
        <f>BQ4-BQ3+BP5</f>
        <v>-3.5</v>
      </c>
    </row>
    <row r="6" spans="1:69" x14ac:dyDescent="0.2">
      <c r="A6" s="17" t="s">
        <v>3</v>
      </c>
      <c r="B6" s="18">
        <f t="shared" si="0"/>
        <v>15</v>
      </c>
      <c r="C6" s="19">
        <f t="shared" si="1"/>
        <v>0</v>
      </c>
      <c r="D6" s="14" t="s">
        <v>337</v>
      </c>
      <c r="E6" s="14" t="s">
        <v>319</v>
      </c>
      <c r="F6" s="14" t="s">
        <v>320</v>
      </c>
      <c r="G6" s="14" t="s">
        <v>261</v>
      </c>
      <c r="H6" s="14" t="s">
        <v>321</v>
      </c>
      <c r="I6" s="14" t="s">
        <v>339</v>
      </c>
      <c r="J6" s="14" t="s">
        <v>55</v>
      </c>
      <c r="K6" s="14" t="s">
        <v>341</v>
      </c>
      <c r="L6" s="14" t="s">
        <v>323</v>
      </c>
      <c r="M6" s="14" t="s">
        <v>324</v>
      </c>
      <c r="N6" s="14" t="s">
        <v>325</v>
      </c>
      <c r="O6" s="14" t="s">
        <v>326</v>
      </c>
      <c r="P6" s="14" t="s">
        <v>327</v>
      </c>
      <c r="Q6" s="14" t="s">
        <v>56</v>
      </c>
      <c r="R6" s="14" t="s">
        <v>328</v>
      </c>
      <c r="S6" s="14" t="s">
        <v>329</v>
      </c>
      <c r="T6" s="14" t="s">
        <v>343</v>
      </c>
      <c r="U6" s="14" t="s">
        <v>330</v>
      </c>
      <c r="V6" s="14" t="s">
        <v>344</v>
      </c>
      <c r="W6" s="14" t="s">
        <v>345</v>
      </c>
      <c r="X6" s="14" t="s">
        <v>332</v>
      </c>
      <c r="Y6" s="14" t="s">
        <v>333</v>
      </c>
      <c r="Z6" s="14" t="s">
        <v>334</v>
      </c>
      <c r="AA6" s="14" t="s">
        <v>335</v>
      </c>
      <c r="AB6" s="14" t="s">
        <v>336</v>
      </c>
      <c r="AD6" s="60" t="s">
        <v>335</v>
      </c>
      <c r="AE6" s="60" t="s">
        <v>334</v>
      </c>
      <c r="AG6" s="9">
        <f t="shared" si="2"/>
        <v>0</v>
      </c>
      <c r="AH6" s="9">
        <f t="shared" si="3"/>
        <v>1</v>
      </c>
      <c r="AI6" s="9">
        <f t="shared" si="4"/>
        <v>0</v>
      </c>
      <c r="AJ6" s="9">
        <f t="shared" si="5"/>
        <v>1</v>
      </c>
      <c r="AK6" s="9">
        <f t="shared" si="6"/>
        <v>1</v>
      </c>
      <c r="AL6" s="9">
        <f t="shared" si="7"/>
        <v>1</v>
      </c>
      <c r="AM6" s="9">
        <f t="shared" si="8"/>
        <v>1</v>
      </c>
      <c r="AN6" s="9">
        <f t="shared" si="9"/>
        <v>0</v>
      </c>
      <c r="AO6" s="9">
        <f t="shared" si="10"/>
        <v>1</v>
      </c>
      <c r="AP6" s="9">
        <f t="shared" si="11"/>
        <v>1</v>
      </c>
      <c r="AQ6" s="9">
        <f t="shared" si="12"/>
        <v>0</v>
      </c>
      <c r="AR6" s="9">
        <f t="shared" si="13"/>
        <v>1</v>
      </c>
      <c r="AS6" s="9">
        <f t="shared" si="14"/>
        <v>1</v>
      </c>
      <c r="AT6" s="9">
        <f t="shared" si="15"/>
        <v>1</v>
      </c>
      <c r="AU6" s="9">
        <f t="shared" si="16"/>
        <v>1</v>
      </c>
      <c r="AV6" s="9">
        <f t="shared" si="17"/>
        <v>1</v>
      </c>
      <c r="AW6" s="9">
        <f t="shared" si="18"/>
        <v>0</v>
      </c>
      <c r="AX6" s="9">
        <f t="shared" si="19"/>
        <v>1</v>
      </c>
      <c r="AY6" s="9">
        <f t="shared" si="20"/>
        <v>0</v>
      </c>
      <c r="AZ6" s="9">
        <f t="shared" si="21"/>
        <v>1</v>
      </c>
      <c r="BA6" s="9">
        <f t="shared" si="22"/>
        <v>0</v>
      </c>
      <c r="BB6" s="9">
        <f t="shared" si="23"/>
        <v>1</v>
      </c>
      <c r="BC6" s="9">
        <f t="shared" si="24"/>
        <v>0</v>
      </c>
      <c r="BD6" s="9">
        <f t="shared" si="25"/>
        <v>0</v>
      </c>
      <c r="BE6" s="9">
        <f t="shared" si="26"/>
        <v>0</v>
      </c>
      <c r="BG6" s="9" t="e">
        <f t="shared" si="27"/>
        <v>#N/A</v>
      </c>
      <c r="BH6" s="9" t="e">
        <f t="shared" si="28"/>
        <v>#N/A</v>
      </c>
      <c r="BJ6" s="23" t="s">
        <v>203</v>
      </c>
      <c r="BK6" s="58">
        <v>24</v>
      </c>
      <c r="BM6" s="24" t="s">
        <v>325</v>
      </c>
      <c r="BN6" s="57">
        <v>31</v>
      </c>
      <c r="BP6" s="50" t="s">
        <v>345</v>
      </c>
      <c r="BQ6" s="57">
        <v>41</v>
      </c>
    </row>
    <row r="7" spans="1:69" x14ac:dyDescent="0.2">
      <c r="A7" s="17" t="s">
        <v>4</v>
      </c>
      <c r="B7" s="18">
        <f t="shared" si="0"/>
        <v>9</v>
      </c>
      <c r="C7" s="19">
        <f t="shared" si="1"/>
        <v>0</v>
      </c>
      <c r="D7" s="14" t="s">
        <v>337</v>
      </c>
      <c r="E7" s="14" t="s">
        <v>319</v>
      </c>
      <c r="F7" s="14" t="s">
        <v>320</v>
      </c>
      <c r="G7" s="14" t="s">
        <v>338</v>
      </c>
      <c r="H7" s="14" t="s">
        <v>321</v>
      </c>
      <c r="I7" s="14" t="s">
        <v>322</v>
      </c>
      <c r="J7" s="14" t="s">
        <v>340</v>
      </c>
      <c r="K7" s="14" t="s">
        <v>341</v>
      </c>
      <c r="L7" s="14" t="s">
        <v>323</v>
      </c>
      <c r="M7" s="14" t="s">
        <v>324</v>
      </c>
      <c r="N7" s="14" t="s">
        <v>325</v>
      </c>
      <c r="O7" s="14" t="s">
        <v>64</v>
      </c>
      <c r="P7" s="14" t="s">
        <v>327</v>
      </c>
      <c r="Q7" s="14" t="s">
        <v>342</v>
      </c>
      <c r="R7" s="14" t="s">
        <v>328</v>
      </c>
      <c r="S7" s="14" t="s">
        <v>329</v>
      </c>
      <c r="T7" s="14" t="s">
        <v>343</v>
      </c>
      <c r="U7" s="14" t="s">
        <v>330</v>
      </c>
      <c r="V7" s="14" t="s">
        <v>344</v>
      </c>
      <c r="W7" s="14" t="s">
        <v>331</v>
      </c>
      <c r="X7" s="14" t="s">
        <v>332</v>
      </c>
      <c r="Y7" s="14" t="s">
        <v>333</v>
      </c>
      <c r="Z7" s="14" t="s">
        <v>334</v>
      </c>
      <c r="AA7" s="14" t="s">
        <v>335</v>
      </c>
      <c r="AB7" s="14" t="s">
        <v>336</v>
      </c>
      <c r="AD7" s="60" t="s">
        <v>336</v>
      </c>
      <c r="AE7" s="60" t="s">
        <v>332</v>
      </c>
      <c r="AG7" s="9">
        <f t="shared" si="2"/>
        <v>0</v>
      </c>
      <c r="AH7" s="9">
        <f t="shared" si="3"/>
        <v>1</v>
      </c>
      <c r="AI7" s="9">
        <f t="shared" si="4"/>
        <v>0</v>
      </c>
      <c r="AJ7" s="9">
        <f t="shared" si="5"/>
        <v>0</v>
      </c>
      <c r="AK7" s="9">
        <f t="shared" si="6"/>
        <v>1</v>
      </c>
      <c r="AL7" s="9">
        <f t="shared" si="7"/>
        <v>0</v>
      </c>
      <c r="AM7" s="9">
        <f t="shared" si="8"/>
        <v>0</v>
      </c>
      <c r="AN7" s="9">
        <f t="shared" si="9"/>
        <v>0</v>
      </c>
      <c r="AO7" s="9">
        <f t="shared" si="10"/>
        <v>1</v>
      </c>
      <c r="AP7" s="9">
        <f t="shared" si="11"/>
        <v>1</v>
      </c>
      <c r="AQ7" s="9">
        <f t="shared" si="12"/>
        <v>0</v>
      </c>
      <c r="AR7" s="9">
        <f t="shared" si="13"/>
        <v>0</v>
      </c>
      <c r="AS7" s="9">
        <f t="shared" si="14"/>
        <v>1</v>
      </c>
      <c r="AT7" s="9">
        <f t="shared" si="15"/>
        <v>0</v>
      </c>
      <c r="AU7" s="9">
        <f t="shared" si="16"/>
        <v>1</v>
      </c>
      <c r="AV7" s="9">
        <f t="shared" si="17"/>
        <v>1</v>
      </c>
      <c r="AW7" s="9">
        <f t="shared" si="18"/>
        <v>0</v>
      </c>
      <c r="AX7" s="9">
        <f t="shared" si="19"/>
        <v>1</v>
      </c>
      <c r="AY7" s="9">
        <f t="shared" si="20"/>
        <v>0</v>
      </c>
      <c r="AZ7" s="9">
        <f t="shared" si="21"/>
        <v>0</v>
      </c>
      <c r="BA7" s="9">
        <f t="shared" si="22"/>
        <v>0</v>
      </c>
      <c r="BB7" s="9">
        <f t="shared" si="23"/>
        <v>1</v>
      </c>
      <c r="BC7" s="9">
        <f t="shared" si="24"/>
        <v>0</v>
      </c>
      <c r="BD7" s="9">
        <f t="shared" si="25"/>
        <v>0</v>
      </c>
      <c r="BE7" s="9">
        <f t="shared" si="26"/>
        <v>0</v>
      </c>
      <c r="BG7" s="9" t="e">
        <f t="shared" si="27"/>
        <v>#N/A</v>
      </c>
      <c r="BH7" s="9" t="e">
        <f t="shared" si="28"/>
        <v>#N/A</v>
      </c>
      <c r="BJ7" s="21">
        <v>-13</v>
      </c>
      <c r="BK7" s="82">
        <f>BK5-BK6+BJ7</f>
        <v>8</v>
      </c>
      <c r="BM7" s="49" t="s">
        <v>159</v>
      </c>
      <c r="BN7" s="58">
        <v>38</v>
      </c>
      <c r="BP7" s="23" t="s">
        <v>331</v>
      </c>
      <c r="BQ7" s="58">
        <v>10</v>
      </c>
    </row>
    <row r="8" spans="1:69" x14ac:dyDescent="0.2">
      <c r="A8" s="17" t="s">
        <v>5</v>
      </c>
      <c r="B8" s="18">
        <f t="shared" si="0"/>
        <v>12</v>
      </c>
      <c r="C8" s="19">
        <f t="shared" si="1"/>
        <v>0</v>
      </c>
      <c r="D8" s="14" t="s">
        <v>337</v>
      </c>
      <c r="E8" s="14" t="s">
        <v>319</v>
      </c>
      <c r="F8" s="14" t="s">
        <v>320</v>
      </c>
      <c r="G8" s="14" t="s">
        <v>338</v>
      </c>
      <c r="H8" s="14" t="s">
        <v>321</v>
      </c>
      <c r="I8" s="14" t="s">
        <v>322</v>
      </c>
      <c r="J8" s="14" t="s">
        <v>340</v>
      </c>
      <c r="K8" s="14" t="s">
        <v>341</v>
      </c>
      <c r="L8" s="14" t="s">
        <v>323</v>
      </c>
      <c r="M8" s="14" t="s">
        <v>324</v>
      </c>
      <c r="N8" s="14" t="s">
        <v>325</v>
      </c>
      <c r="O8" s="14" t="s">
        <v>64</v>
      </c>
      <c r="P8" s="14" t="s">
        <v>327</v>
      </c>
      <c r="Q8" s="14" t="s">
        <v>56</v>
      </c>
      <c r="R8" s="14" t="s">
        <v>328</v>
      </c>
      <c r="S8" s="14" t="s">
        <v>329</v>
      </c>
      <c r="T8" s="14" t="s">
        <v>343</v>
      </c>
      <c r="U8" s="14" t="s">
        <v>330</v>
      </c>
      <c r="V8" s="14" t="s">
        <v>344</v>
      </c>
      <c r="W8" s="14" t="s">
        <v>345</v>
      </c>
      <c r="X8" s="14" t="s">
        <v>332</v>
      </c>
      <c r="Y8" s="14" t="s">
        <v>333</v>
      </c>
      <c r="Z8" s="14" t="s">
        <v>334</v>
      </c>
      <c r="AA8" s="14" t="s">
        <v>335</v>
      </c>
      <c r="AB8" s="14" t="s">
        <v>346</v>
      </c>
      <c r="AD8" s="60" t="s">
        <v>344</v>
      </c>
      <c r="AE8" s="60" t="s">
        <v>332</v>
      </c>
      <c r="AG8" s="9">
        <f t="shared" si="2"/>
        <v>0</v>
      </c>
      <c r="AH8" s="9">
        <f t="shared" si="3"/>
        <v>1</v>
      </c>
      <c r="AI8" s="9">
        <f t="shared" si="4"/>
        <v>0</v>
      </c>
      <c r="AJ8" s="9">
        <f t="shared" si="5"/>
        <v>0</v>
      </c>
      <c r="AK8" s="9">
        <f t="shared" si="6"/>
        <v>1</v>
      </c>
      <c r="AL8" s="9">
        <f t="shared" si="7"/>
        <v>0</v>
      </c>
      <c r="AM8" s="9">
        <f t="shared" si="8"/>
        <v>0</v>
      </c>
      <c r="AN8" s="9">
        <f t="shared" si="9"/>
        <v>0</v>
      </c>
      <c r="AO8" s="9">
        <f t="shared" si="10"/>
        <v>1</v>
      </c>
      <c r="AP8" s="9">
        <f t="shared" si="11"/>
        <v>1</v>
      </c>
      <c r="AQ8" s="9">
        <f t="shared" si="12"/>
        <v>0</v>
      </c>
      <c r="AR8" s="9">
        <f t="shared" si="13"/>
        <v>0</v>
      </c>
      <c r="AS8" s="9">
        <f t="shared" si="14"/>
        <v>1</v>
      </c>
      <c r="AT8" s="9">
        <f t="shared" si="15"/>
        <v>1</v>
      </c>
      <c r="AU8" s="9">
        <f t="shared" si="16"/>
        <v>1</v>
      </c>
      <c r="AV8" s="9">
        <f t="shared" si="17"/>
        <v>1</v>
      </c>
      <c r="AW8" s="9">
        <f t="shared" si="18"/>
        <v>0</v>
      </c>
      <c r="AX8" s="9">
        <f t="shared" si="19"/>
        <v>1</v>
      </c>
      <c r="AY8" s="9">
        <f t="shared" si="20"/>
        <v>0</v>
      </c>
      <c r="AZ8" s="9">
        <f t="shared" si="21"/>
        <v>1</v>
      </c>
      <c r="BA8" s="9">
        <f t="shared" si="22"/>
        <v>0</v>
      </c>
      <c r="BB8" s="9">
        <f t="shared" si="23"/>
        <v>1</v>
      </c>
      <c r="BC8" s="9">
        <f t="shared" si="24"/>
        <v>0</v>
      </c>
      <c r="BD8" s="9">
        <f t="shared" si="25"/>
        <v>0</v>
      </c>
      <c r="BE8" s="9">
        <f t="shared" si="26"/>
        <v>1</v>
      </c>
      <c r="BG8" s="9" t="e">
        <f t="shared" si="27"/>
        <v>#N/A</v>
      </c>
      <c r="BH8" s="9" t="e">
        <f t="shared" si="28"/>
        <v>#N/A</v>
      </c>
      <c r="BJ8" s="50" t="s">
        <v>347</v>
      </c>
      <c r="BK8" s="57">
        <v>20</v>
      </c>
      <c r="BM8" s="24" t="s">
        <v>64</v>
      </c>
      <c r="BN8" s="57">
        <v>0</v>
      </c>
      <c r="BP8" s="21">
        <v>-16</v>
      </c>
      <c r="BQ8" s="82">
        <f>BQ6-BQ7+BP8</f>
        <v>15</v>
      </c>
    </row>
    <row r="9" spans="1:69" x14ac:dyDescent="0.2">
      <c r="A9" s="17" t="s">
        <v>274</v>
      </c>
      <c r="B9" s="18">
        <f t="shared" si="0"/>
        <v>16</v>
      </c>
      <c r="C9" s="19">
        <f t="shared" si="1"/>
        <v>1</v>
      </c>
      <c r="D9" s="14" t="s">
        <v>337</v>
      </c>
      <c r="E9" s="14" t="s">
        <v>319</v>
      </c>
      <c r="F9" s="14" t="s">
        <v>320</v>
      </c>
      <c r="G9" s="14" t="s">
        <v>261</v>
      </c>
      <c r="H9" s="14" t="s">
        <v>321</v>
      </c>
      <c r="I9" s="14" t="s">
        <v>322</v>
      </c>
      <c r="J9" s="14" t="s">
        <v>55</v>
      </c>
      <c r="K9" s="14" t="s">
        <v>341</v>
      </c>
      <c r="L9" s="14" t="s">
        <v>323</v>
      </c>
      <c r="M9" s="14" t="s">
        <v>324</v>
      </c>
      <c r="N9" s="14" t="s">
        <v>159</v>
      </c>
      <c r="O9" s="14" t="s">
        <v>326</v>
      </c>
      <c r="P9" s="14" t="s">
        <v>327</v>
      </c>
      <c r="Q9" s="14" t="s">
        <v>342</v>
      </c>
      <c r="R9" s="14" t="s">
        <v>328</v>
      </c>
      <c r="S9" s="14" t="s">
        <v>329</v>
      </c>
      <c r="T9" s="14" t="s">
        <v>290</v>
      </c>
      <c r="U9" s="14" t="s">
        <v>330</v>
      </c>
      <c r="V9" s="14" t="s">
        <v>265</v>
      </c>
      <c r="W9" s="14" t="s">
        <v>345</v>
      </c>
      <c r="X9" s="14" t="s">
        <v>332</v>
      </c>
      <c r="Y9" s="14" t="s">
        <v>333</v>
      </c>
      <c r="Z9" s="14" t="s">
        <v>334</v>
      </c>
      <c r="AA9" s="14" t="s">
        <v>335</v>
      </c>
      <c r="AB9" s="14" t="s">
        <v>336</v>
      </c>
      <c r="AD9" s="15" t="s">
        <v>333</v>
      </c>
      <c r="AE9" s="60" t="s">
        <v>332</v>
      </c>
      <c r="AG9" s="9">
        <f t="shared" si="2"/>
        <v>0</v>
      </c>
      <c r="AH9" s="9">
        <f t="shared" si="3"/>
        <v>1</v>
      </c>
      <c r="AI9" s="9">
        <f t="shared" si="4"/>
        <v>0</v>
      </c>
      <c r="AJ9" s="9">
        <f t="shared" si="5"/>
        <v>1</v>
      </c>
      <c r="AK9" s="9">
        <f t="shared" si="6"/>
        <v>1</v>
      </c>
      <c r="AL9" s="9">
        <f t="shared" si="7"/>
        <v>0</v>
      </c>
      <c r="AM9" s="9">
        <f t="shared" si="8"/>
        <v>1</v>
      </c>
      <c r="AN9" s="9">
        <f t="shared" si="9"/>
        <v>0</v>
      </c>
      <c r="AO9" s="9">
        <f t="shared" si="10"/>
        <v>1</v>
      </c>
      <c r="AP9" s="9">
        <f t="shared" si="11"/>
        <v>1</v>
      </c>
      <c r="AQ9" s="9">
        <f t="shared" si="12"/>
        <v>1</v>
      </c>
      <c r="AR9" s="9">
        <f t="shared" si="13"/>
        <v>1</v>
      </c>
      <c r="AS9" s="9">
        <f t="shared" si="14"/>
        <v>1</v>
      </c>
      <c r="AT9" s="9">
        <f t="shared" si="15"/>
        <v>0</v>
      </c>
      <c r="AU9" s="9">
        <f t="shared" si="16"/>
        <v>1</v>
      </c>
      <c r="AV9" s="9">
        <f t="shared" si="17"/>
        <v>1</v>
      </c>
      <c r="AW9" s="9">
        <f t="shared" si="18"/>
        <v>1</v>
      </c>
      <c r="AX9" s="9">
        <f t="shared" si="19"/>
        <v>1</v>
      </c>
      <c r="AY9" s="9">
        <f t="shared" si="20"/>
        <v>1</v>
      </c>
      <c r="AZ9" s="9">
        <f t="shared" si="21"/>
        <v>1</v>
      </c>
      <c r="BA9" s="9">
        <f t="shared" si="22"/>
        <v>0</v>
      </c>
      <c r="BB9" s="9">
        <f t="shared" si="23"/>
        <v>1</v>
      </c>
      <c r="BC9" s="9">
        <f t="shared" si="24"/>
        <v>0</v>
      </c>
      <c r="BD9" s="9">
        <f t="shared" si="25"/>
        <v>0</v>
      </c>
      <c r="BE9" s="9">
        <f t="shared" si="26"/>
        <v>0</v>
      </c>
      <c r="BG9" s="9">
        <f t="shared" si="27"/>
        <v>1</v>
      </c>
      <c r="BH9" s="9" t="e">
        <f t="shared" si="28"/>
        <v>#N/A</v>
      </c>
      <c r="BJ9" s="23" t="s">
        <v>320</v>
      </c>
      <c r="BK9" s="58">
        <v>29</v>
      </c>
      <c r="BM9" s="49" t="s">
        <v>326</v>
      </c>
      <c r="BN9" s="58">
        <v>38</v>
      </c>
      <c r="BP9" s="24" t="s">
        <v>332</v>
      </c>
      <c r="BQ9" s="57">
        <v>52</v>
      </c>
    </row>
    <row r="10" spans="1:69" x14ac:dyDescent="0.2">
      <c r="A10" s="17" t="s">
        <v>6</v>
      </c>
      <c r="B10" s="18">
        <f t="shared" si="0"/>
        <v>15</v>
      </c>
      <c r="C10" s="19">
        <f t="shared" si="1"/>
        <v>1</v>
      </c>
      <c r="D10" s="14" t="s">
        <v>58</v>
      </c>
      <c r="E10" s="14" t="s">
        <v>319</v>
      </c>
      <c r="F10" s="14" t="s">
        <v>347</v>
      </c>
      <c r="G10" s="14" t="s">
        <v>261</v>
      </c>
      <c r="H10" s="14" t="s">
        <v>321</v>
      </c>
      <c r="I10" s="14" t="s">
        <v>322</v>
      </c>
      <c r="J10" s="14" t="s">
        <v>340</v>
      </c>
      <c r="K10" s="14" t="s">
        <v>341</v>
      </c>
      <c r="L10" s="14" t="s">
        <v>323</v>
      </c>
      <c r="M10" s="14" t="s">
        <v>324</v>
      </c>
      <c r="N10" s="14" t="s">
        <v>325</v>
      </c>
      <c r="O10" s="14" t="s">
        <v>64</v>
      </c>
      <c r="P10" s="14" t="s">
        <v>327</v>
      </c>
      <c r="Q10" s="14" t="s">
        <v>56</v>
      </c>
      <c r="R10" s="14" t="s">
        <v>328</v>
      </c>
      <c r="S10" s="14" t="s">
        <v>329</v>
      </c>
      <c r="T10" s="14" t="s">
        <v>290</v>
      </c>
      <c r="U10" s="14" t="s">
        <v>348</v>
      </c>
      <c r="V10" s="14" t="s">
        <v>344</v>
      </c>
      <c r="W10" s="14" t="s">
        <v>345</v>
      </c>
      <c r="X10" s="14" t="s">
        <v>332</v>
      </c>
      <c r="Y10" s="14" t="s">
        <v>333</v>
      </c>
      <c r="Z10" s="14" t="s">
        <v>349</v>
      </c>
      <c r="AA10" s="14" t="s">
        <v>335</v>
      </c>
      <c r="AB10" s="14" t="s">
        <v>336</v>
      </c>
      <c r="AD10" s="60" t="s">
        <v>332</v>
      </c>
      <c r="AE10" s="15" t="s">
        <v>321</v>
      </c>
      <c r="AG10" s="9">
        <f t="shared" si="2"/>
        <v>1</v>
      </c>
      <c r="AH10" s="9">
        <f t="shared" si="3"/>
        <v>1</v>
      </c>
      <c r="AI10" s="9">
        <f t="shared" si="4"/>
        <v>1</v>
      </c>
      <c r="AJ10" s="9">
        <f t="shared" si="5"/>
        <v>1</v>
      </c>
      <c r="AK10" s="9">
        <f t="shared" si="6"/>
        <v>1</v>
      </c>
      <c r="AL10" s="9">
        <f t="shared" si="7"/>
        <v>0</v>
      </c>
      <c r="AM10" s="9">
        <f t="shared" si="8"/>
        <v>0</v>
      </c>
      <c r="AN10" s="9">
        <f t="shared" si="9"/>
        <v>0</v>
      </c>
      <c r="AO10" s="9">
        <f t="shared" si="10"/>
        <v>1</v>
      </c>
      <c r="AP10" s="9">
        <f t="shared" si="11"/>
        <v>1</v>
      </c>
      <c r="AQ10" s="9">
        <f t="shared" si="12"/>
        <v>0</v>
      </c>
      <c r="AR10" s="9">
        <f t="shared" si="13"/>
        <v>0</v>
      </c>
      <c r="AS10" s="9">
        <f t="shared" si="14"/>
        <v>1</v>
      </c>
      <c r="AT10" s="9">
        <f t="shared" si="15"/>
        <v>1</v>
      </c>
      <c r="AU10" s="9">
        <f t="shared" si="16"/>
        <v>1</v>
      </c>
      <c r="AV10" s="9">
        <f t="shared" si="17"/>
        <v>1</v>
      </c>
      <c r="AW10" s="9">
        <f t="shared" si="18"/>
        <v>1</v>
      </c>
      <c r="AX10" s="9">
        <f t="shared" si="19"/>
        <v>0</v>
      </c>
      <c r="AY10" s="9">
        <f t="shared" si="20"/>
        <v>0</v>
      </c>
      <c r="AZ10" s="9">
        <f t="shared" si="21"/>
        <v>1</v>
      </c>
      <c r="BA10" s="9">
        <f t="shared" si="22"/>
        <v>0</v>
      </c>
      <c r="BB10" s="9">
        <f t="shared" si="23"/>
        <v>1</v>
      </c>
      <c r="BC10" s="9">
        <f t="shared" si="24"/>
        <v>1</v>
      </c>
      <c r="BD10" s="9">
        <f t="shared" si="25"/>
        <v>0</v>
      </c>
      <c r="BE10" s="9">
        <f t="shared" si="26"/>
        <v>0</v>
      </c>
      <c r="BG10" s="9" t="e">
        <f t="shared" si="27"/>
        <v>#N/A</v>
      </c>
      <c r="BH10" s="9">
        <f t="shared" si="28"/>
        <v>1</v>
      </c>
      <c r="BJ10" s="21">
        <v>-11</v>
      </c>
      <c r="BK10" s="82">
        <f>BK9-BK8+BJ10</f>
        <v>-2</v>
      </c>
      <c r="BM10" s="21">
        <v>-8</v>
      </c>
      <c r="BN10" s="82">
        <f>BN9-BN8+BM10</f>
        <v>30</v>
      </c>
      <c r="BP10" s="49" t="s">
        <v>289</v>
      </c>
      <c r="BQ10" s="58">
        <v>45</v>
      </c>
    </row>
    <row r="11" spans="1:69" x14ac:dyDescent="0.2">
      <c r="A11" s="17" t="s">
        <v>7</v>
      </c>
      <c r="B11" s="18">
        <f t="shared" si="0"/>
        <v>14</v>
      </c>
      <c r="C11" s="19">
        <f t="shared" si="1"/>
        <v>0</v>
      </c>
      <c r="D11" s="14" t="s">
        <v>337</v>
      </c>
      <c r="E11" s="14" t="s">
        <v>319</v>
      </c>
      <c r="F11" s="14" t="s">
        <v>347</v>
      </c>
      <c r="G11" s="14" t="s">
        <v>261</v>
      </c>
      <c r="H11" s="14" t="s">
        <v>235</v>
      </c>
      <c r="I11" s="14" t="s">
        <v>339</v>
      </c>
      <c r="J11" s="14" t="s">
        <v>340</v>
      </c>
      <c r="K11" s="14" t="s">
        <v>341</v>
      </c>
      <c r="L11" s="14" t="s">
        <v>323</v>
      </c>
      <c r="M11" s="14" t="s">
        <v>324</v>
      </c>
      <c r="N11" s="14" t="s">
        <v>159</v>
      </c>
      <c r="O11" s="14" t="s">
        <v>64</v>
      </c>
      <c r="P11" s="14" t="s">
        <v>350</v>
      </c>
      <c r="Q11" s="14" t="s">
        <v>56</v>
      </c>
      <c r="R11" s="14" t="s">
        <v>328</v>
      </c>
      <c r="S11" s="14" t="s">
        <v>329</v>
      </c>
      <c r="T11" s="14" t="s">
        <v>343</v>
      </c>
      <c r="U11" s="14" t="s">
        <v>348</v>
      </c>
      <c r="V11" s="14" t="s">
        <v>344</v>
      </c>
      <c r="W11" s="14" t="s">
        <v>345</v>
      </c>
      <c r="X11" s="14" t="s">
        <v>332</v>
      </c>
      <c r="Y11" s="14" t="s">
        <v>333</v>
      </c>
      <c r="Z11" s="14" t="s">
        <v>334</v>
      </c>
      <c r="AA11" s="14" t="s">
        <v>351</v>
      </c>
      <c r="AB11" s="14" t="s">
        <v>346</v>
      </c>
      <c r="AD11" s="60" t="s">
        <v>334</v>
      </c>
      <c r="AE11" s="60" t="s">
        <v>332</v>
      </c>
      <c r="AG11" s="9">
        <f t="shared" si="2"/>
        <v>0</v>
      </c>
      <c r="AH11" s="9">
        <f t="shared" si="3"/>
        <v>1</v>
      </c>
      <c r="AI11" s="9">
        <f t="shared" si="4"/>
        <v>1</v>
      </c>
      <c r="AJ11" s="9">
        <f t="shared" si="5"/>
        <v>1</v>
      </c>
      <c r="AK11" s="9">
        <f t="shared" si="6"/>
        <v>0</v>
      </c>
      <c r="AL11" s="9">
        <f t="shared" si="7"/>
        <v>1</v>
      </c>
      <c r="AM11" s="9">
        <f t="shared" si="8"/>
        <v>0</v>
      </c>
      <c r="AN11" s="9">
        <f t="shared" si="9"/>
        <v>0</v>
      </c>
      <c r="AO11" s="9">
        <f t="shared" si="10"/>
        <v>1</v>
      </c>
      <c r="AP11" s="9">
        <f t="shared" si="11"/>
        <v>1</v>
      </c>
      <c r="AQ11" s="9">
        <f t="shared" si="12"/>
        <v>1</v>
      </c>
      <c r="AR11" s="9">
        <f t="shared" si="13"/>
        <v>0</v>
      </c>
      <c r="AS11" s="9">
        <f t="shared" si="14"/>
        <v>0</v>
      </c>
      <c r="AT11" s="9">
        <f t="shared" si="15"/>
        <v>1</v>
      </c>
      <c r="AU11" s="9">
        <f t="shared" si="16"/>
        <v>1</v>
      </c>
      <c r="AV11" s="9">
        <f t="shared" si="17"/>
        <v>1</v>
      </c>
      <c r="AW11" s="9">
        <f t="shared" si="18"/>
        <v>0</v>
      </c>
      <c r="AX11" s="9">
        <f t="shared" si="19"/>
        <v>0</v>
      </c>
      <c r="AY11" s="9">
        <f t="shared" si="20"/>
        <v>0</v>
      </c>
      <c r="AZ11" s="9">
        <f t="shared" si="21"/>
        <v>1</v>
      </c>
      <c r="BA11" s="9">
        <f t="shared" si="22"/>
        <v>0</v>
      </c>
      <c r="BB11" s="9">
        <f t="shared" si="23"/>
        <v>1</v>
      </c>
      <c r="BC11" s="9">
        <f t="shared" si="24"/>
        <v>0</v>
      </c>
      <c r="BD11" s="9">
        <f t="shared" si="25"/>
        <v>1</v>
      </c>
      <c r="BE11" s="9">
        <f t="shared" si="26"/>
        <v>1</v>
      </c>
      <c r="BG11" s="9" t="e">
        <f t="shared" si="27"/>
        <v>#N/A</v>
      </c>
      <c r="BH11" s="9" t="e">
        <f t="shared" si="28"/>
        <v>#N/A</v>
      </c>
      <c r="BJ11" s="50" t="s">
        <v>261</v>
      </c>
      <c r="BK11" s="57">
        <v>28</v>
      </c>
      <c r="BM11" s="24" t="s">
        <v>350</v>
      </c>
      <c r="BN11" s="57">
        <v>24</v>
      </c>
      <c r="BP11" s="21">
        <v>-9</v>
      </c>
      <c r="BQ11" s="82">
        <f>BQ9-BQ10+BP11</f>
        <v>-2</v>
      </c>
    </row>
    <row r="12" spans="1:69" x14ac:dyDescent="0.2">
      <c r="A12" s="17" t="s">
        <v>8</v>
      </c>
      <c r="B12" s="18">
        <f t="shared" si="0"/>
        <v>15</v>
      </c>
      <c r="C12" s="19">
        <f t="shared" si="1"/>
        <v>1</v>
      </c>
      <c r="D12" s="14" t="s">
        <v>58</v>
      </c>
      <c r="E12" s="14" t="s">
        <v>319</v>
      </c>
      <c r="F12" s="14" t="s">
        <v>347</v>
      </c>
      <c r="G12" s="14" t="s">
        <v>261</v>
      </c>
      <c r="H12" s="14" t="s">
        <v>321</v>
      </c>
      <c r="I12" s="14" t="s">
        <v>339</v>
      </c>
      <c r="J12" s="14" t="s">
        <v>55</v>
      </c>
      <c r="K12" s="14" t="s">
        <v>61</v>
      </c>
      <c r="L12" s="14" t="s">
        <v>352</v>
      </c>
      <c r="M12" s="14" t="s">
        <v>324</v>
      </c>
      <c r="N12" s="14" t="s">
        <v>325</v>
      </c>
      <c r="O12" s="14" t="s">
        <v>64</v>
      </c>
      <c r="P12" s="14" t="s">
        <v>327</v>
      </c>
      <c r="Q12" s="14" t="s">
        <v>56</v>
      </c>
      <c r="R12" s="14" t="s">
        <v>353</v>
      </c>
      <c r="S12" s="14" t="s">
        <v>329</v>
      </c>
      <c r="T12" s="14" t="s">
        <v>343</v>
      </c>
      <c r="U12" s="14" t="s">
        <v>330</v>
      </c>
      <c r="V12" s="14" t="s">
        <v>265</v>
      </c>
      <c r="W12" s="14" t="s">
        <v>331</v>
      </c>
      <c r="X12" s="14" t="s">
        <v>332</v>
      </c>
      <c r="Y12" s="14" t="s">
        <v>41</v>
      </c>
      <c r="Z12" s="14" t="s">
        <v>349</v>
      </c>
      <c r="AA12" s="14" t="s">
        <v>335</v>
      </c>
      <c r="AB12" s="14" t="s">
        <v>336</v>
      </c>
      <c r="AD12" s="15" t="s">
        <v>327</v>
      </c>
      <c r="AE12" s="60" t="s">
        <v>325</v>
      </c>
      <c r="AG12" s="9">
        <f t="shared" si="2"/>
        <v>1</v>
      </c>
      <c r="AH12" s="9">
        <f t="shared" si="3"/>
        <v>1</v>
      </c>
      <c r="AI12" s="9">
        <f t="shared" si="4"/>
        <v>1</v>
      </c>
      <c r="AJ12" s="9">
        <f t="shared" si="5"/>
        <v>1</v>
      </c>
      <c r="AK12" s="9">
        <f t="shared" si="6"/>
        <v>1</v>
      </c>
      <c r="AL12" s="9">
        <f t="shared" si="7"/>
        <v>1</v>
      </c>
      <c r="AM12" s="9">
        <f t="shared" si="8"/>
        <v>1</v>
      </c>
      <c r="AN12" s="9">
        <f t="shared" si="9"/>
        <v>1</v>
      </c>
      <c r="AO12" s="9">
        <f t="shared" si="10"/>
        <v>0</v>
      </c>
      <c r="AP12" s="9">
        <f t="shared" si="11"/>
        <v>1</v>
      </c>
      <c r="AQ12" s="9">
        <f t="shared" si="12"/>
        <v>0</v>
      </c>
      <c r="AR12" s="9">
        <f t="shared" si="13"/>
        <v>0</v>
      </c>
      <c r="AS12" s="9">
        <f t="shared" si="14"/>
        <v>1</v>
      </c>
      <c r="AT12" s="9">
        <f t="shared" si="15"/>
        <v>1</v>
      </c>
      <c r="AU12" s="9">
        <f t="shared" si="16"/>
        <v>0</v>
      </c>
      <c r="AV12" s="9">
        <f t="shared" si="17"/>
        <v>1</v>
      </c>
      <c r="AW12" s="9">
        <f t="shared" si="18"/>
        <v>0</v>
      </c>
      <c r="AX12" s="9">
        <f t="shared" si="19"/>
        <v>1</v>
      </c>
      <c r="AY12" s="9">
        <f t="shared" si="20"/>
        <v>1</v>
      </c>
      <c r="AZ12" s="9">
        <f t="shared" si="21"/>
        <v>0</v>
      </c>
      <c r="BA12" s="9">
        <f t="shared" si="22"/>
        <v>0</v>
      </c>
      <c r="BB12" s="9">
        <f t="shared" si="23"/>
        <v>0</v>
      </c>
      <c r="BC12" s="9">
        <f t="shared" si="24"/>
        <v>1</v>
      </c>
      <c r="BD12" s="9">
        <f t="shared" si="25"/>
        <v>0</v>
      </c>
      <c r="BE12" s="9">
        <f t="shared" si="26"/>
        <v>0</v>
      </c>
      <c r="BG12" s="9">
        <f t="shared" si="27"/>
        <v>1</v>
      </c>
      <c r="BH12" s="9" t="e">
        <f t="shared" si="28"/>
        <v>#N/A</v>
      </c>
      <c r="BJ12" s="23" t="s">
        <v>338</v>
      </c>
      <c r="BK12" s="58">
        <v>49</v>
      </c>
      <c r="BM12" s="49" t="s">
        <v>327</v>
      </c>
      <c r="BN12" s="58">
        <v>41</v>
      </c>
      <c r="BP12" s="50" t="s">
        <v>333</v>
      </c>
      <c r="BQ12" s="57">
        <v>21</v>
      </c>
    </row>
    <row r="13" spans="1:69" x14ac:dyDescent="0.2">
      <c r="A13" s="17" t="s">
        <v>9</v>
      </c>
      <c r="B13" s="18">
        <f t="shared" si="0"/>
        <v>13</v>
      </c>
      <c r="C13" s="19">
        <f t="shared" si="1"/>
        <v>0</v>
      </c>
      <c r="D13" s="14" t="s">
        <v>23</v>
      </c>
      <c r="E13" s="14" t="s">
        <v>319</v>
      </c>
      <c r="F13" s="14" t="s">
        <v>320</v>
      </c>
      <c r="G13" s="14" t="s">
        <v>261</v>
      </c>
      <c r="H13" s="14" t="s">
        <v>321</v>
      </c>
      <c r="I13" s="14" t="s">
        <v>322</v>
      </c>
      <c r="J13" s="14" t="s">
        <v>55</v>
      </c>
      <c r="K13" s="14" t="s">
        <v>61</v>
      </c>
      <c r="L13" s="14" t="s">
        <v>323</v>
      </c>
      <c r="M13" s="14" t="s">
        <v>354</v>
      </c>
      <c r="N13" s="14" t="s">
        <v>159</v>
      </c>
      <c r="O13" s="14" t="s">
        <v>326</v>
      </c>
      <c r="P13" s="14" t="s">
        <v>350</v>
      </c>
      <c r="Q13" s="14" t="s">
        <v>342</v>
      </c>
      <c r="R13" s="14" t="s">
        <v>328</v>
      </c>
      <c r="S13" s="14" t="s">
        <v>329</v>
      </c>
      <c r="T13" s="14" t="s">
        <v>290</v>
      </c>
      <c r="U13" s="14" t="s">
        <v>348</v>
      </c>
      <c r="V13" s="14" t="s">
        <v>344</v>
      </c>
      <c r="W13" s="14" t="s">
        <v>345</v>
      </c>
      <c r="X13" s="14" t="s">
        <v>332</v>
      </c>
      <c r="Y13" s="14" t="s">
        <v>333</v>
      </c>
      <c r="Z13" s="14" t="s">
        <v>334</v>
      </c>
      <c r="AA13" s="14" t="s">
        <v>335</v>
      </c>
      <c r="AB13" s="14" t="s">
        <v>336</v>
      </c>
      <c r="AD13" s="60" t="s">
        <v>332</v>
      </c>
      <c r="AE13" s="60" t="s">
        <v>334</v>
      </c>
      <c r="AG13" s="9">
        <f t="shared" si="2"/>
        <v>0</v>
      </c>
      <c r="AH13" s="9">
        <f t="shared" si="3"/>
        <v>1</v>
      </c>
      <c r="AI13" s="9">
        <f t="shared" si="4"/>
        <v>0</v>
      </c>
      <c r="AJ13" s="9">
        <f t="shared" si="5"/>
        <v>1</v>
      </c>
      <c r="AK13" s="9">
        <f t="shared" si="6"/>
        <v>1</v>
      </c>
      <c r="AL13" s="9">
        <f t="shared" si="7"/>
        <v>0</v>
      </c>
      <c r="AM13" s="9">
        <f t="shared" si="8"/>
        <v>1</v>
      </c>
      <c r="AN13" s="9">
        <f t="shared" si="9"/>
        <v>1</v>
      </c>
      <c r="AO13" s="9">
        <f t="shared" si="10"/>
        <v>1</v>
      </c>
      <c r="AP13" s="9">
        <f t="shared" si="11"/>
        <v>0</v>
      </c>
      <c r="AQ13" s="9">
        <f t="shared" si="12"/>
        <v>1</v>
      </c>
      <c r="AR13" s="9">
        <f t="shared" si="13"/>
        <v>1</v>
      </c>
      <c r="AS13" s="9">
        <f t="shared" si="14"/>
        <v>0</v>
      </c>
      <c r="AT13" s="9">
        <f t="shared" si="15"/>
        <v>0</v>
      </c>
      <c r="AU13" s="9">
        <f t="shared" si="16"/>
        <v>1</v>
      </c>
      <c r="AV13" s="9">
        <f t="shared" si="17"/>
        <v>1</v>
      </c>
      <c r="AW13" s="9">
        <f t="shared" si="18"/>
        <v>1</v>
      </c>
      <c r="AX13" s="9">
        <f t="shared" si="19"/>
        <v>0</v>
      </c>
      <c r="AY13" s="9">
        <f t="shared" si="20"/>
        <v>0</v>
      </c>
      <c r="AZ13" s="9">
        <f t="shared" si="21"/>
        <v>1</v>
      </c>
      <c r="BA13" s="9">
        <f t="shared" si="22"/>
        <v>0</v>
      </c>
      <c r="BB13" s="9">
        <f t="shared" si="23"/>
        <v>1</v>
      </c>
      <c r="BC13" s="9">
        <f t="shared" si="24"/>
        <v>0</v>
      </c>
      <c r="BD13" s="9">
        <f t="shared" si="25"/>
        <v>0</v>
      </c>
      <c r="BE13" s="9">
        <f t="shared" si="26"/>
        <v>0</v>
      </c>
      <c r="BG13" s="9" t="e">
        <f t="shared" si="27"/>
        <v>#N/A</v>
      </c>
      <c r="BH13" s="9" t="e">
        <f t="shared" si="28"/>
        <v>#N/A</v>
      </c>
      <c r="BJ13" s="21">
        <v>-33.5</v>
      </c>
      <c r="BK13" s="82">
        <f>BK12-BK11+BJ13</f>
        <v>-12.5</v>
      </c>
      <c r="BM13" s="21">
        <v>-14.5</v>
      </c>
      <c r="BN13" s="82">
        <f>BN12-BN11+BM13</f>
        <v>2.5</v>
      </c>
      <c r="BP13" s="23" t="s">
        <v>41</v>
      </c>
      <c r="BQ13" s="58">
        <v>3</v>
      </c>
    </row>
    <row r="14" spans="1:69" x14ac:dyDescent="0.2">
      <c r="A14" s="17" t="s">
        <v>26</v>
      </c>
      <c r="B14" s="18" t="s">
        <v>355</v>
      </c>
      <c r="C14" s="19">
        <f t="shared" ref="C14" si="29">COUNT(BG14:BH14)</f>
        <v>0</v>
      </c>
      <c r="D14" s="14" t="s">
        <v>23</v>
      </c>
      <c r="E14" s="14" t="s">
        <v>23</v>
      </c>
      <c r="F14" s="14" t="s">
        <v>23</v>
      </c>
      <c r="G14" s="14" t="s">
        <v>23</v>
      </c>
      <c r="H14" s="14" t="s">
        <v>23</v>
      </c>
      <c r="I14" s="14" t="s">
        <v>23</v>
      </c>
      <c r="J14" s="14" t="s">
        <v>23</v>
      </c>
      <c r="K14" s="14" t="s">
        <v>23</v>
      </c>
      <c r="L14" s="14" t="s">
        <v>23</v>
      </c>
      <c r="M14" s="14" t="s">
        <v>23</v>
      </c>
      <c r="N14" s="14" t="s">
        <v>23</v>
      </c>
      <c r="O14" s="14" t="s">
        <v>23</v>
      </c>
      <c r="P14" s="14" t="s">
        <v>23</v>
      </c>
      <c r="Q14" s="14" t="s">
        <v>23</v>
      </c>
      <c r="R14" s="14" t="s">
        <v>23</v>
      </c>
      <c r="S14" s="14" t="s">
        <v>23</v>
      </c>
      <c r="T14" s="14" t="s">
        <v>23</v>
      </c>
      <c r="U14" s="14" t="s">
        <v>23</v>
      </c>
      <c r="V14" s="14" t="s">
        <v>23</v>
      </c>
      <c r="W14" s="14" t="s">
        <v>23</v>
      </c>
      <c r="X14" s="14" t="s">
        <v>23</v>
      </c>
      <c r="Y14" s="14" t="s">
        <v>23</v>
      </c>
      <c r="Z14" s="14" t="s">
        <v>23</v>
      </c>
      <c r="AA14" s="14" t="s">
        <v>23</v>
      </c>
      <c r="AB14" s="14" t="s">
        <v>23</v>
      </c>
      <c r="AD14" s="60" t="s">
        <v>23</v>
      </c>
      <c r="AE14" s="60" t="s">
        <v>23</v>
      </c>
      <c r="AG14" s="9">
        <f t="shared" si="2"/>
        <v>0</v>
      </c>
      <c r="AH14" s="9">
        <f t="shared" si="3"/>
        <v>0</v>
      </c>
      <c r="AI14" s="9">
        <f t="shared" si="4"/>
        <v>0</v>
      </c>
      <c r="AJ14" s="9">
        <f t="shared" si="5"/>
        <v>0</v>
      </c>
      <c r="AK14" s="9">
        <f t="shared" si="6"/>
        <v>0</v>
      </c>
      <c r="AL14" s="9">
        <f t="shared" si="7"/>
        <v>0</v>
      </c>
      <c r="AM14" s="9">
        <f t="shared" si="8"/>
        <v>0</v>
      </c>
      <c r="AN14" s="9">
        <f t="shared" si="9"/>
        <v>0</v>
      </c>
      <c r="AO14" s="9">
        <f t="shared" si="10"/>
        <v>0</v>
      </c>
      <c r="AP14" s="9">
        <f t="shared" si="11"/>
        <v>0</v>
      </c>
      <c r="AQ14" s="9">
        <f t="shared" si="12"/>
        <v>0</v>
      </c>
      <c r="AR14" s="9">
        <f t="shared" si="13"/>
        <v>0</v>
      </c>
      <c r="AS14" s="9">
        <f t="shared" si="14"/>
        <v>0</v>
      </c>
      <c r="AT14" s="9">
        <f t="shared" si="15"/>
        <v>0</v>
      </c>
      <c r="AU14" s="9">
        <f t="shared" si="16"/>
        <v>0</v>
      </c>
      <c r="AV14" s="9">
        <f t="shared" si="17"/>
        <v>0</v>
      </c>
      <c r="AW14" s="9">
        <f t="shared" si="18"/>
        <v>0</v>
      </c>
      <c r="AX14" s="9">
        <f t="shared" si="19"/>
        <v>0</v>
      </c>
      <c r="AY14" s="9">
        <f t="shared" si="20"/>
        <v>0</v>
      </c>
      <c r="AZ14" s="9">
        <f t="shared" si="21"/>
        <v>0</v>
      </c>
      <c r="BA14" s="9">
        <f t="shared" si="22"/>
        <v>0</v>
      </c>
      <c r="BB14" s="9">
        <f t="shared" si="23"/>
        <v>0</v>
      </c>
      <c r="BC14" s="9">
        <f t="shared" si="24"/>
        <v>0</v>
      </c>
      <c r="BD14" s="9">
        <f t="shared" si="25"/>
        <v>0</v>
      </c>
      <c r="BE14" s="9">
        <f t="shared" si="26"/>
        <v>0</v>
      </c>
      <c r="BG14" s="9" t="e">
        <f t="shared" si="27"/>
        <v>#N/A</v>
      </c>
      <c r="BH14" s="9" t="e">
        <f t="shared" si="28"/>
        <v>#N/A</v>
      </c>
      <c r="BJ14" s="50" t="s">
        <v>321</v>
      </c>
      <c r="BK14" s="57">
        <v>66</v>
      </c>
      <c r="BM14" s="50" t="s">
        <v>56</v>
      </c>
      <c r="BN14" s="57">
        <v>23</v>
      </c>
      <c r="BP14" s="21">
        <v>-5</v>
      </c>
      <c r="BQ14" s="82">
        <f>BQ12-BQ13+BP14</f>
        <v>13</v>
      </c>
    </row>
    <row r="15" spans="1:69" x14ac:dyDescent="0.2">
      <c r="A15" s="17" t="s">
        <v>10</v>
      </c>
      <c r="B15" s="15">
        <f t="shared" si="0"/>
        <v>10</v>
      </c>
      <c r="C15" s="19">
        <f t="shared" si="1"/>
        <v>0</v>
      </c>
      <c r="D15" s="14" t="s">
        <v>23</v>
      </c>
      <c r="E15" s="14" t="s">
        <v>319</v>
      </c>
      <c r="F15" s="14" t="s">
        <v>320</v>
      </c>
      <c r="G15" s="14" t="s">
        <v>261</v>
      </c>
      <c r="H15" s="14" t="s">
        <v>235</v>
      </c>
      <c r="I15" s="14" t="s">
        <v>322</v>
      </c>
      <c r="J15" s="14" t="s">
        <v>55</v>
      </c>
      <c r="K15" s="14" t="s">
        <v>61</v>
      </c>
      <c r="L15" s="14" t="s">
        <v>352</v>
      </c>
      <c r="M15" s="14" t="s">
        <v>354</v>
      </c>
      <c r="N15" s="14" t="s">
        <v>159</v>
      </c>
      <c r="O15" s="14" t="s">
        <v>64</v>
      </c>
      <c r="P15" s="14" t="s">
        <v>327</v>
      </c>
      <c r="Q15" s="14" t="s">
        <v>342</v>
      </c>
      <c r="R15" s="14" t="s">
        <v>353</v>
      </c>
      <c r="S15" s="14" t="s">
        <v>230</v>
      </c>
      <c r="T15" s="14" t="s">
        <v>290</v>
      </c>
      <c r="U15" s="14" t="s">
        <v>330</v>
      </c>
      <c r="V15" s="14" t="s">
        <v>265</v>
      </c>
      <c r="W15" s="14" t="s">
        <v>331</v>
      </c>
      <c r="X15" s="14" t="s">
        <v>332</v>
      </c>
      <c r="Y15" s="14" t="s">
        <v>333</v>
      </c>
      <c r="Z15" s="14" t="s">
        <v>334</v>
      </c>
      <c r="AA15" s="14" t="s">
        <v>335</v>
      </c>
      <c r="AB15" s="14" t="s">
        <v>336</v>
      </c>
      <c r="AD15" s="60" t="s">
        <v>235</v>
      </c>
      <c r="AE15" s="60" t="s">
        <v>332</v>
      </c>
      <c r="AG15" s="9">
        <f t="shared" si="2"/>
        <v>0</v>
      </c>
      <c r="AH15" s="9">
        <f t="shared" si="3"/>
        <v>1</v>
      </c>
      <c r="AI15" s="9">
        <f t="shared" si="4"/>
        <v>0</v>
      </c>
      <c r="AJ15" s="9">
        <f t="shared" si="5"/>
        <v>1</v>
      </c>
      <c r="AK15" s="9">
        <f t="shared" si="6"/>
        <v>0</v>
      </c>
      <c r="AL15" s="9">
        <f t="shared" si="7"/>
        <v>0</v>
      </c>
      <c r="AM15" s="9">
        <f t="shared" si="8"/>
        <v>1</v>
      </c>
      <c r="AN15" s="9">
        <f t="shared" si="9"/>
        <v>1</v>
      </c>
      <c r="AO15" s="9">
        <f t="shared" si="10"/>
        <v>0</v>
      </c>
      <c r="AP15" s="9">
        <f t="shared" si="11"/>
        <v>0</v>
      </c>
      <c r="AQ15" s="9">
        <f t="shared" si="12"/>
        <v>1</v>
      </c>
      <c r="AR15" s="9">
        <f t="shared" si="13"/>
        <v>0</v>
      </c>
      <c r="AS15" s="9">
        <f t="shared" si="14"/>
        <v>1</v>
      </c>
      <c r="AT15" s="9">
        <f t="shared" si="15"/>
        <v>0</v>
      </c>
      <c r="AU15" s="9">
        <f t="shared" si="16"/>
        <v>0</v>
      </c>
      <c r="AV15" s="9">
        <f t="shared" si="17"/>
        <v>0</v>
      </c>
      <c r="AW15" s="9">
        <f t="shared" si="18"/>
        <v>1</v>
      </c>
      <c r="AX15" s="9">
        <f t="shared" si="19"/>
        <v>1</v>
      </c>
      <c r="AY15" s="9">
        <f t="shared" si="20"/>
        <v>1</v>
      </c>
      <c r="AZ15" s="9">
        <f t="shared" si="21"/>
        <v>0</v>
      </c>
      <c r="BA15" s="9">
        <f t="shared" si="22"/>
        <v>0</v>
      </c>
      <c r="BB15" s="9">
        <f t="shared" si="23"/>
        <v>1</v>
      </c>
      <c r="BC15" s="9">
        <f t="shared" si="24"/>
        <v>0</v>
      </c>
      <c r="BD15" s="9">
        <f t="shared" si="25"/>
        <v>0</v>
      </c>
      <c r="BE15" s="9">
        <f t="shared" si="26"/>
        <v>0</v>
      </c>
      <c r="BG15" s="9" t="e">
        <f t="shared" si="27"/>
        <v>#N/A</v>
      </c>
      <c r="BH15" s="9" t="e">
        <f t="shared" si="28"/>
        <v>#N/A</v>
      </c>
      <c r="BJ15" s="23" t="s">
        <v>235</v>
      </c>
      <c r="BK15" s="58">
        <v>7</v>
      </c>
      <c r="BM15" s="21" t="s">
        <v>342</v>
      </c>
      <c r="BN15" s="59">
        <v>21</v>
      </c>
      <c r="BP15" s="50" t="s">
        <v>349</v>
      </c>
      <c r="BQ15" s="57">
        <v>24</v>
      </c>
    </row>
    <row r="16" spans="1:69" x14ac:dyDescent="0.2">
      <c r="A16" s="17" t="s">
        <v>11</v>
      </c>
      <c r="B16" s="15">
        <f t="shared" si="0"/>
        <v>16</v>
      </c>
      <c r="C16" s="19">
        <f t="shared" si="1"/>
        <v>2</v>
      </c>
      <c r="D16" s="14" t="s">
        <v>23</v>
      </c>
      <c r="E16" s="14" t="s">
        <v>319</v>
      </c>
      <c r="F16" s="14" t="s">
        <v>320</v>
      </c>
      <c r="G16" s="14" t="s">
        <v>261</v>
      </c>
      <c r="H16" s="14" t="s">
        <v>321</v>
      </c>
      <c r="I16" s="14" t="s">
        <v>322</v>
      </c>
      <c r="J16" s="14" t="s">
        <v>55</v>
      </c>
      <c r="K16" s="14" t="s">
        <v>341</v>
      </c>
      <c r="L16" s="14" t="s">
        <v>323</v>
      </c>
      <c r="M16" s="14" t="s">
        <v>324</v>
      </c>
      <c r="N16" s="14" t="s">
        <v>325</v>
      </c>
      <c r="O16" s="14" t="s">
        <v>326</v>
      </c>
      <c r="P16" s="14" t="s">
        <v>327</v>
      </c>
      <c r="Q16" s="14" t="s">
        <v>56</v>
      </c>
      <c r="R16" s="14" t="s">
        <v>328</v>
      </c>
      <c r="S16" s="14" t="s">
        <v>329</v>
      </c>
      <c r="T16" s="14" t="s">
        <v>343</v>
      </c>
      <c r="U16" s="14" t="s">
        <v>330</v>
      </c>
      <c r="V16" s="14" t="s">
        <v>265</v>
      </c>
      <c r="W16" s="14" t="s">
        <v>345</v>
      </c>
      <c r="X16" s="14" t="s">
        <v>332</v>
      </c>
      <c r="Y16" s="14" t="s">
        <v>333</v>
      </c>
      <c r="Z16" s="14" t="s">
        <v>349</v>
      </c>
      <c r="AA16" s="14" t="s">
        <v>335</v>
      </c>
      <c r="AB16" s="14" t="s">
        <v>336</v>
      </c>
      <c r="AD16" s="15" t="s">
        <v>319</v>
      </c>
      <c r="AE16" s="15" t="s">
        <v>326</v>
      </c>
      <c r="AG16" s="9">
        <f t="shared" si="2"/>
        <v>0</v>
      </c>
      <c r="AH16" s="9">
        <f t="shared" si="3"/>
        <v>1</v>
      </c>
      <c r="AI16" s="9">
        <f t="shared" si="4"/>
        <v>0</v>
      </c>
      <c r="AJ16" s="9">
        <f t="shared" si="5"/>
        <v>1</v>
      </c>
      <c r="AK16" s="9">
        <f t="shared" si="6"/>
        <v>1</v>
      </c>
      <c r="AL16" s="9">
        <f t="shared" si="7"/>
        <v>0</v>
      </c>
      <c r="AM16" s="9">
        <f t="shared" si="8"/>
        <v>1</v>
      </c>
      <c r="AN16" s="9">
        <f t="shared" si="9"/>
        <v>0</v>
      </c>
      <c r="AO16" s="9">
        <f t="shared" si="10"/>
        <v>1</v>
      </c>
      <c r="AP16" s="9">
        <f t="shared" si="11"/>
        <v>1</v>
      </c>
      <c r="AQ16" s="9">
        <f t="shared" si="12"/>
        <v>0</v>
      </c>
      <c r="AR16" s="9">
        <f t="shared" si="13"/>
        <v>1</v>
      </c>
      <c r="AS16" s="9">
        <f t="shared" si="14"/>
        <v>1</v>
      </c>
      <c r="AT16" s="9">
        <f t="shared" si="15"/>
        <v>1</v>
      </c>
      <c r="AU16" s="9">
        <f t="shared" si="16"/>
        <v>1</v>
      </c>
      <c r="AV16" s="9">
        <f t="shared" si="17"/>
        <v>1</v>
      </c>
      <c r="AW16" s="9">
        <f t="shared" si="18"/>
        <v>0</v>
      </c>
      <c r="AX16" s="9">
        <f t="shared" si="19"/>
        <v>1</v>
      </c>
      <c r="AY16" s="9">
        <f t="shared" si="20"/>
        <v>1</v>
      </c>
      <c r="AZ16" s="9">
        <f t="shared" si="21"/>
        <v>1</v>
      </c>
      <c r="BA16" s="9">
        <f t="shared" si="22"/>
        <v>0</v>
      </c>
      <c r="BB16" s="9">
        <f t="shared" si="23"/>
        <v>1</v>
      </c>
      <c r="BC16" s="9">
        <f t="shared" si="24"/>
        <v>1</v>
      </c>
      <c r="BD16" s="9">
        <f t="shared" si="25"/>
        <v>0</v>
      </c>
      <c r="BE16" s="9">
        <f t="shared" si="26"/>
        <v>0</v>
      </c>
      <c r="BG16" s="9">
        <f t="shared" si="27"/>
        <v>1</v>
      </c>
      <c r="BH16" s="9">
        <f t="shared" si="28"/>
        <v>1</v>
      </c>
      <c r="BJ16" s="21">
        <v>-44</v>
      </c>
      <c r="BK16" s="82">
        <f>BK14-BK15+BJ16</f>
        <v>15</v>
      </c>
      <c r="BM16" s="24" t="s">
        <v>353</v>
      </c>
      <c r="BN16" s="57">
        <v>31</v>
      </c>
      <c r="BP16" s="23" t="s">
        <v>334</v>
      </c>
      <c r="BQ16" s="58">
        <v>29</v>
      </c>
    </row>
    <row r="17" spans="1:69" x14ac:dyDescent="0.2">
      <c r="A17" s="17" t="s">
        <v>12</v>
      </c>
      <c r="B17" s="18">
        <f t="shared" si="0"/>
        <v>11</v>
      </c>
      <c r="C17" s="19">
        <f t="shared" si="1"/>
        <v>2</v>
      </c>
      <c r="D17" s="14" t="s">
        <v>337</v>
      </c>
      <c r="E17" s="14" t="s">
        <v>319</v>
      </c>
      <c r="F17" s="14" t="s">
        <v>320</v>
      </c>
      <c r="G17" s="14" t="s">
        <v>338</v>
      </c>
      <c r="H17" s="14" t="s">
        <v>321</v>
      </c>
      <c r="I17" s="14" t="s">
        <v>339</v>
      </c>
      <c r="J17" s="14" t="s">
        <v>55</v>
      </c>
      <c r="K17" s="14" t="s">
        <v>341</v>
      </c>
      <c r="L17" s="14" t="s">
        <v>323</v>
      </c>
      <c r="M17" s="14" t="s">
        <v>324</v>
      </c>
      <c r="N17" s="14" t="s">
        <v>325</v>
      </c>
      <c r="O17" s="14" t="s">
        <v>326</v>
      </c>
      <c r="P17" s="14" t="s">
        <v>350</v>
      </c>
      <c r="Q17" s="14" t="s">
        <v>56</v>
      </c>
      <c r="R17" s="14" t="s">
        <v>328</v>
      </c>
      <c r="S17" s="14" t="s">
        <v>329</v>
      </c>
      <c r="T17" s="14" t="s">
        <v>290</v>
      </c>
      <c r="U17" s="14" t="s">
        <v>348</v>
      </c>
      <c r="V17" s="14" t="s">
        <v>344</v>
      </c>
      <c r="W17" s="14" t="s">
        <v>331</v>
      </c>
      <c r="X17" s="14" t="s">
        <v>332</v>
      </c>
      <c r="Y17" s="14" t="s">
        <v>41</v>
      </c>
      <c r="Z17" s="14" t="s">
        <v>334</v>
      </c>
      <c r="AA17" s="14" t="s">
        <v>335</v>
      </c>
      <c r="AB17" s="14" t="s">
        <v>336</v>
      </c>
      <c r="AD17" s="15" t="s">
        <v>321</v>
      </c>
      <c r="AE17" s="15" t="s">
        <v>328</v>
      </c>
      <c r="AG17" s="9">
        <f t="shared" si="2"/>
        <v>0</v>
      </c>
      <c r="AH17" s="9">
        <f t="shared" si="3"/>
        <v>1</v>
      </c>
      <c r="AI17" s="9">
        <f t="shared" si="4"/>
        <v>0</v>
      </c>
      <c r="AJ17" s="9">
        <f t="shared" si="5"/>
        <v>0</v>
      </c>
      <c r="AK17" s="9">
        <f t="shared" si="6"/>
        <v>1</v>
      </c>
      <c r="AL17" s="9">
        <f t="shared" si="7"/>
        <v>1</v>
      </c>
      <c r="AM17" s="9">
        <f t="shared" si="8"/>
        <v>1</v>
      </c>
      <c r="AN17" s="9">
        <f t="shared" si="9"/>
        <v>0</v>
      </c>
      <c r="AO17" s="9">
        <f t="shared" si="10"/>
        <v>1</v>
      </c>
      <c r="AP17" s="9">
        <f t="shared" si="11"/>
        <v>1</v>
      </c>
      <c r="AQ17" s="9">
        <f t="shared" si="12"/>
        <v>0</v>
      </c>
      <c r="AR17" s="9">
        <f t="shared" si="13"/>
        <v>1</v>
      </c>
      <c r="AS17" s="9">
        <f t="shared" si="14"/>
        <v>0</v>
      </c>
      <c r="AT17" s="9">
        <f t="shared" si="15"/>
        <v>1</v>
      </c>
      <c r="AU17" s="9">
        <f t="shared" si="16"/>
        <v>1</v>
      </c>
      <c r="AV17" s="9">
        <f t="shared" si="17"/>
        <v>1</v>
      </c>
      <c r="AW17" s="9">
        <f t="shared" si="18"/>
        <v>1</v>
      </c>
      <c r="AX17" s="9">
        <f t="shared" si="19"/>
        <v>0</v>
      </c>
      <c r="AY17" s="9">
        <f t="shared" si="20"/>
        <v>0</v>
      </c>
      <c r="AZ17" s="9">
        <f t="shared" si="21"/>
        <v>0</v>
      </c>
      <c r="BA17" s="9">
        <f t="shared" si="22"/>
        <v>0</v>
      </c>
      <c r="BB17" s="9">
        <f t="shared" si="23"/>
        <v>0</v>
      </c>
      <c r="BC17" s="9">
        <f t="shared" si="24"/>
        <v>0</v>
      </c>
      <c r="BD17" s="9">
        <f t="shared" si="25"/>
        <v>0</v>
      </c>
      <c r="BE17" s="9">
        <f t="shared" si="26"/>
        <v>0</v>
      </c>
      <c r="BG17" s="9">
        <f t="shared" si="27"/>
        <v>1</v>
      </c>
      <c r="BH17" s="9">
        <f t="shared" si="28"/>
        <v>1</v>
      </c>
      <c r="BJ17" s="24" t="s">
        <v>322</v>
      </c>
      <c r="BK17" s="57">
        <v>3</v>
      </c>
      <c r="BM17" s="49" t="s">
        <v>328</v>
      </c>
      <c r="BN17" s="58">
        <v>66</v>
      </c>
      <c r="BP17" s="21">
        <v>-9.5</v>
      </c>
      <c r="BQ17" s="82">
        <f>BQ16-BQ15+BP17</f>
        <v>-4.5</v>
      </c>
    </row>
    <row r="18" spans="1:69" x14ac:dyDescent="0.2">
      <c r="A18" s="17" t="s">
        <v>13</v>
      </c>
      <c r="B18" s="18">
        <f t="shared" si="0"/>
        <v>11</v>
      </c>
      <c r="C18" s="19">
        <f t="shared" si="1"/>
        <v>0</v>
      </c>
      <c r="D18" s="14" t="s">
        <v>337</v>
      </c>
      <c r="E18" s="14" t="s">
        <v>203</v>
      </c>
      <c r="F18" s="14" t="s">
        <v>320</v>
      </c>
      <c r="G18" s="14" t="s">
        <v>338</v>
      </c>
      <c r="H18" s="14" t="s">
        <v>235</v>
      </c>
      <c r="I18" s="14" t="s">
        <v>339</v>
      </c>
      <c r="J18" s="14" t="s">
        <v>55</v>
      </c>
      <c r="K18" s="14" t="s">
        <v>341</v>
      </c>
      <c r="L18" s="14" t="s">
        <v>323</v>
      </c>
      <c r="M18" s="14" t="s">
        <v>324</v>
      </c>
      <c r="N18" s="14" t="s">
        <v>159</v>
      </c>
      <c r="O18" s="14" t="s">
        <v>326</v>
      </c>
      <c r="P18" s="14" t="s">
        <v>327</v>
      </c>
      <c r="Q18" s="14" t="s">
        <v>342</v>
      </c>
      <c r="R18" s="14" t="s">
        <v>328</v>
      </c>
      <c r="S18" s="14" t="s">
        <v>329</v>
      </c>
      <c r="T18" s="14" t="s">
        <v>343</v>
      </c>
      <c r="U18" s="14" t="s">
        <v>348</v>
      </c>
      <c r="V18" s="14" t="s">
        <v>344</v>
      </c>
      <c r="W18" s="14" t="s">
        <v>331</v>
      </c>
      <c r="X18" s="14" t="s">
        <v>289</v>
      </c>
      <c r="Y18" s="14" t="s">
        <v>41</v>
      </c>
      <c r="Z18" s="14" t="s">
        <v>334</v>
      </c>
      <c r="AA18" s="14" t="s">
        <v>351</v>
      </c>
      <c r="AB18" s="14" t="s">
        <v>336</v>
      </c>
      <c r="AD18" s="60" t="s">
        <v>332</v>
      </c>
      <c r="AE18" s="60" t="s">
        <v>337</v>
      </c>
      <c r="AG18" s="9">
        <f t="shared" si="2"/>
        <v>0</v>
      </c>
      <c r="AH18" s="9">
        <f t="shared" si="3"/>
        <v>0</v>
      </c>
      <c r="AI18" s="9">
        <f t="shared" si="4"/>
        <v>0</v>
      </c>
      <c r="AJ18" s="9">
        <f t="shared" si="5"/>
        <v>0</v>
      </c>
      <c r="AK18" s="9">
        <f t="shared" si="6"/>
        <v>0</v>
      </c>
      <c r="AL18" s="9">
        <f t="shared" si="7"/>
        <v>1</v>
      </c>
      <c r="AM18" s="9">
        <f t="shared" si="8"/>
        <v>1</v>
      </c>
      <c r="AN18" s="9">
        <f t="shared" si="9"/>
        <v>0</v>
      </c>
      <c r="AO18" s="9">
        <f t="shared" si="10"/>
        <v>1</v>
      </c>
      <c r="AP18" s="9">
        <f t="shared" si="11"/>
        <v>1</v>
      </c>
      <c r="AQ18" s="9">
        <f t="shared" si="12"/>
        <v>1</v>
      </c>
      <c r="AR18" s="9">
        <f t="shared" si="13"/>
        <v>1</v>
      </c>
      <c r="AS18" s="9">
        <f t="shared" si="14"/>
        <v>1</v>
      </c>
      <c r="AT18" s="9">
        <f t="shared" si="15"/>
        <v>0</v>
      </c>
      <c r="AU18" s="9">
        <f t="shared" si="16"/>
        <v>1</v>
      </c>
      <c r="AV18" s="9">
        <f t="shared" si="17"/>
        <v>1</v>
      </c>
      <c r="AW18" s="9">
        <f t="shared" si="18"/>
        <v>0</v>
      </c>
      <c r="AX18" s="9">
        <f t="shared" si="19"/>
        <v>0</v>
      </c>
      <c r="AY18" s="9">
        <f t="shared" si="20"/>
        <v>0</v>
      </c>
      <c r="AZ18" s="9">
        <f t="shared" si="21"/>
        <v>0</v>
      </c>
      <c r="BA18" s="9">
        <f t="shared" si="22"/>
        <v>1</v>
      </c>
      <c r="BB18" s="9">
        <f t="shared" si="23"/>
        <v>0</v>
      </c>
      <c r="BC18" s="9">
        <f t="shared" si="24"/>
        <v>0</v>
      </c>
      <c r="BD18" s="9">
        <f t="shared" si="25"/>
        <v>1</v>
      </c>
      <c r="BE18" s="9">
        <f t="shared" si="26"/>
        <v>0</v>
      </c>
      <c r="BG18" s="9" t="e">
        <f t="shared" si="27"/>
        <v>#N/A</v>
      </c>
      <c r="BH18" s="9" t="e">
        <f t="shared" si="28"/>
        <v>#N/A</v>
      </c>
      <c r="BJ18" s="49" t="s">
        <v>339</v>
      </c>
      <c r="BK18" s="58">
        <v>52</v>
      </c>
      <c r="BM18" s="21">
        <v>-12.5</v>
      </c>
      <c r="BN18" s="82">
        <f>BN17-BN16+BM18</f>
        <v>22.5</v>
      </c>
      <c r="BP18" s="24" t="s">
        <v>335</v>
      </c>
      <c r="BQ18" s="57">
        <v>31</v>
      </c>
    </row>
    <row r="19" spans="1:69" x14ac:dyDescent="0.2">
      <c r="A19" s="17" t="s">
        <v>14</v>
      </c>
      <c r="B19" s="18">
        <f t="shared" si="0"/>
        <v>16</v>
      </c>
      <c r="C19" s="19">
        <f t="shared" si="1"/>
        <v>0</v>
      </c>
      <c r="D19" s="14" t="s">
        <v>58</v>
      </c>
      <c r="E19" s="14" t="s">
        <v>319</v>
      </c>
      <c r="F19" s="14" t="s">
        <v>320</v>
      </c>
      <c r="G19" s="14" t="s">
        <v>261</v>
      </c>
      <c r="H19" s="14" t="s">
        <v>321</v>
      </c>
      <c r="I19" s="14" t="s">
        <v>339</v>
      </c>
      <c r="J19" s="14" t="s">
        <v>55</v>
      </c>
      <c r="K19" s="14" t="s">
        <v>341</v>
      </c>
      <c r="L19" s="14" t="s">
        <v>323</v>
      </c>
      <c r="M19" s="14" t="s">
        <v>324</v>
      </c>
      <c r="N19" s="14" t="s">
        <v>325</v>
      </c>
      <c r="O19" s="14" t="s">
        <v>326</v>
      </c>
      <c r="P19" s="14" t="s">
        <v>327</v>
      </c>
      <c r="Q19" s="14" t="s">
        <v>56</v>
      </c>
      <c r="R19" s="14" t="s">
        <v>328</v>
      </c>
      <c r="S19" s="14" t="s">
        <v>329</v>
      </c>
      <c r="T19" s="14" t="s">
        <v>343</v>
      </c>
      <c r="U19" s="14" t="s">
        <v>330</v>
      </c>
      <c r="V19" s="14" t="s">
        <v>344</v>
      </c>
      <c r="W19" s="14" t="s">
        <v>345</v>
      </c>
      <c r="X19" s="14" t="s">
        <v>332</v>
      </c>
      <c r="Y19" s="14" t="s">
        <v>333</v>
      </c>
      <c r="Z19" s="14" t="s">
        <v>334</v>
      </c>
      <c r="AA19" s="14" t="s">
        <v>335</v>
      </c>
      <c r="AB19" s="14" t="s">
        <v>336</v>
      </c>
      <c r="AD19" s="60" t="s">
        <v>332</v>
      </c>
      <c r="AE19" s="60" t="s">
        <v>334</v>
      </c>
      <c r="AG19" s="9">
        <f t="shared" si="2"/>
        <v>1</v>
      </c>
      <c r="AH19" s="9">
        <f t="shared" si="3"/>
        <v>1</v>
      </c>
      <c r="AI19" s="9">
        <f t="shared" si="4"/>
        <v>0</v>
      </c>
      <c r="AJ19" s="9">
        <f t="shared" si="5"/>
        <v>1</v>
      </c>
      <c r="AK19" s="9">
        <f t="shared" si="6"/>
        <v>1</v>
      </c>
      <c r="AL19" s="9">
        <f t="shared" si="7"/>
        <v>1</v>
      </c>
      <c r="AM19" s="9">
        <f t="shared" si="8"/>
        <v>1</v>
      </c>
      <c r="AN19" s="9">
        <f t="shared" si="9"/>
        <v>0</v>
      </c>
      <c r="AO19" s="9">
        <f t="shared" si="10"/>
        <v>1</v>
      </c>
      <c r="AP19" s="9">
        <f t="shared" si="11"/>
        <v>1</v>
      </c>
      <c r="AQ19" s="9">
        <f t="shared" si="12"/>
        <v>0</v>
      </c>
      <c r="AR19" s="9">
        <f t="shared" si="13"/>
        <v>1</v>
      </c>
      <c r="AS19" s="9">
        <f t="shared" si="14"/>
        <v>1</v>
      </c>
      <c r="AT19" s="9">
        <f t="shared" si="15"/>
        <v>1</v>
      </c>
      <c r="AU19" s="9">
        <f t="shared" si="16"/>
        <v>1</v>
      </c>
      <c r="AV19" s="9">
        <f t="shared" si="17"/>
        <v>1</v>
      </c>
      <c r="AW19" s="9">
        <f t="shared" si="18"/>
        <v>0</v>
      </c>
      <c r="AX19" s="9">
        <f t="shared" si="19"/>
        <v>1</v>
      </c>
      <c r="AY19" s="9">
        <f t="shared" si="20"/>
        <v>0</v>
      </c>
      <c r="AZ19" s="9">
        <f t="shared" si="21"/>
        <v>1</v>
      </c>
      <c r="BA19" s="9">
        <f t="shared" si="22"/>
        <v>0</v>
      </c>
      <c r="BB19" s="9">
        <f t="shared" si="23"/>
        <v>1</v>
      </c>
      <c r="BC19" s="9">
        <f t="shared" si="24"/>
        <v>0</v>
      </c>
      <c r="BD19" s="9">
        <f t="shared" si="25"/>
        <v>0</v>
      </c>
      <c r="BE19" s="9">
        <f t="shared" si="26"/>
        <v>0</v>
      </c>
      <c r="BG19" s="9" t="e">
        <f t="shared" si="27"/>
        <v>#N/A</v>
      </c>
      <c r="BH19" s="9" t="e">
        <f t="shared" si="28"/>
        <v>#N/A</v>
      </c>
      <c r="BJ19" s="21">
        <v>-42</v>
      </c>
      <c r="BK19" s="82">
        <f>BK18-BK17+BJ19</f>
        <v>7</v>
      </c>
      <c r="BM19" s="24" t="s">
        <v>230</v>
      </c>
      <c r="BN19" s="57">
        <v>7</v>
      </c>
      <c r="BP19" s="49" t="s">
        <v>351</v>
      </c>
      <c r="BQ19" s="58">
        <v>24</v>
      </c>
    </row>
    <row r="20" spans="1:69" x14ac:dyDescent="0.2">
      <c r="A20" s="17" t="s">
        <v>22</v>
      </c>
      <c r="B20" s="18">
        <f t="shared" si="0"/>
        <v>10</v>
      </c>
      <c r="C20" s="19">
        <f t="shared" si="1"/>
        <v>1</v>
      </c>
      <c r="D20" s="14" t="s">
        <v>337</v>
      </c>
      <c r="E20" s="14" t="s">
        <v>319</v>
      </c>
      <c r="F20" s="14" t="s">
        <v>320</v>
      </c>
      <c r="G20" s="14" t="s">
        <v>338</v>
      </c>
      <c r="H20" s="14" t="s">
        <v>321</v>
      </c>
      <c r="I20" s="14" t="s">
        <v>322</v>
      </c>
      <c r="J20" s="14" t="s">
        <v>340</v>
      </c>
      <c r="K20" s="14" t="s">
        <v>341</v>
      </c>
      <c r="L20" s="14" t="s">
        <v>323</v>
      </c>
      <c r="M20" s="14" t="s">
        <v>324</v>
      </c>
      <c r="N20" s="14" t="s">
        <v>325</v>
      </c>
      <c r="O20" s="14" t="s">
        <v>326</v>
      </c>
      <c r="P20" s="14" t="s">
        <v>327</v>
      </c>
      <c r="Q20" s="14" t="s">
        <v>342</v>
      </c>
      <c r="R20" s="14" t="s">
        <v>328</v>
      </c>
      <c r="S20" s="14" t="s">
        <v>329</v>
      </c>
      <c r="T20" s="14" t="s">
        <v>343</v>
      </c>
      <c r="U20" s="14" t="s">
        <v>330</v>
      </c>
      <c r="V20" s="14" t="s">
        <v>344</v>
      </c>
      <c r="W20" s="14" t="s">
        <v>345</v>
      </c>
      <c r="X20" s="14" t="s">
        <v>332</v>
      </c>
      <c r="Y20" s="14" t="s">
        <v>41</v>
      </c>
      <c r="Z20" s="14" t="s">
        <v>334</v>
      </c>
      <c r="AA20" s="14" t="s">
        <v>335</v>
      </c>
      <c r="AB20" s="14" t="s">
        <v>336</v>
      </c>
      <c r="AD20" s="60" t="s">
        <v>344</v>
      </c>
      <c r="AE20" s="15" t="s">
        <v>319</v>
      </c>
      <c r="AG20" s="9">
        <f t="shared" si="2"/>
        <v>0</v>
      </c>
      <c r="AH20" s="9">
        <f t="shared" si="3"/>
        <v>1</v>
      </c>
      <c r="AI20" s="9">
        <f t="shared" si="4"/>
        <v>0</v>
      </c>
      <c r="AJ20" s="9">
        <f t="shared" si="5"/>
        <v>0</v>
      </c>
      <c r="AK20" s="9">
        <f t="shared" si="6"/>
        <v>1</v>
      </c>
      <c r="AL20" s="9">
        <f t="shared" si="7"/>
        <v>0</v>
      </c>
      <c r="AM20" s="9">
        <f t="shared" si="8"/>
        <v>0</v>
      </c>
      <c r="AN20" s="9">
        <f t="shared" si="9"/>
        <v>0</v>
      </c>
      <c r="AO20" s="9">
        <f t="shared" si="10"/>
        <v>1</v>
      </c>
      <c r="AP20" s="9">
        <f t="shared" si="11"/>
        <v>1</v>
      </c>
      <c r="AQ20" s="9">
        <f t="shared" si="12"/>
        <v>0</v>
      </c>
      <c r="AR20" s="9">
        <f t="shared" si="13"/>
        <v>1</v>
      </c>
      <c r="AS20" s="9">
        <f t="shared" si="14"/>
        <v>1</v>
      </c>
      <c r="AT20" s="9">
        <f t="shared" si="15"/>
        <v>0</v>
      </c>
      <c r="AU20" s="9">
        <f t="shared" si="16"/>
        <v>1</v>
      </c>
      <c r="AV20" s="9">
        <f t="shared" si="17"/>
        <v>1</v>
      </c>
      <c r="AW20" s="9">
        <f t="shared" si="18"/>
        <v>0</v>
      </c>
      <c r="AX20" s="9">
        <f t="shared" si="19"/>
        <v>1</v>
      </c>
      <c r="AY20" s="9">
        <f t="shared" si="20"/>
        <v>0</v>
      </c>
      <c r="AZ20" s="9">
        <f t="shared" si="21"/>
        <v>1</v>
      </c>
      <c r="BA20" s="9">
        <f t="shared" si="22"/>
        <v>0</v>
      </c>
      <c r="BB20" s="9">
        <f t="shared" si="23"/>
        <v>0</v>
      </c>
      <c r="BC20" s="9">
        <f t="shared" si="24"/>
        <v>0</v>
      </c>
      <c r="BD20" s="9">
        <f t="shared" si="25"/>
        <v>0</v>
      </c>
      <c r="BE20" s="9">
        <f t="shared" si="26"/>
        <v>0</v>
      </c>
      <c r="BG20" s="9" t="e">
        <f t="shared" si="27"/>
        <v>#N/A</v>
      </c>
      <c r="BH20" s="9">
        <f t="shared" si="28"/>
        <v>1</v>
      </c>
      <c r="BJ20" s="24" t="s">
        <v>340</v>
      </c>
      <c r="BK20" s="57">
        <v>17</v>
      </c>
      <c r="BM20" s="49" t="s">
        <v>329</v>
      </c>
      <c r="BN20" s="58">
        <v>44</v>
      </c>
      <c r="BP20" s="21">
        <v>-14.5</v>
      </c>
      <c r="BQ20" s="82">
        <f>BQ18-BQ19+BP20</f>
        <v>-7.5</v>
      </c>
    </row>
    <row r="21" spans="1:69" x14ac:dyDescent="0.2">
      <c r="A21" s="17" t="s">
        <v>27</v>
      </c>
      <c r="B21" s="18" t="s">
        <v>355</v>
      </c>
      <c r="C21" s="19">
        <f t="shared" si="1"/>
        <v>0</v>
      </c>
      <c r="D21" s="14" t="s">
        <v>23</v>
      </c>
      <c r="E21" s="14" t="s">
        <v>23</v>
      </c>
      <c r="F21" s="14" t="s">
        <v>23</v>
      </c>
      <c r="G21" s="14" t="s">
        <v>23</v>
      </c>
      <c r="H21" s="14" t="s">
        <v>23</v>
      </c>
      <c r="I21" s="14" t="s">
        <v>23</v>
      </c>
      <c r="J21" s="14" t="s">
        <v>23</v>
      </c>
      <c r="K21" s="14" t="s">
        <v>23</v>
      </c>
      <c r="L21" s="14" t="s">
        <v>23</v>
      </c>
      <c r="M21" s="14" t="s">
        <v>23</v>
      </c>
      <c r="N21" s="14" t="s">
        <v>23</v>
      </c>
      <c r="O21" s="14" t="s">
        <v>23</v>
      </c>
      <c r="P21" s="14" t="s">
        <v>23</v>
      </c>
      <c r="Q21" s="14" t="s">
        <v>23</v>
      </c>
      <c r="R21" s="14" t="s">
        <v>23</v>
      </c>
      <c r="S21" s="14" t="s">
        <v>23</v>
      </c>
      <c r="T21" s="14" t="s">
        <v>23</v>
      </c>
      <c r="U21" s="14" t="s">
        <v>23</v>
      </c>
      <c r="V21" s="14" t="s">
        <v>23</v>
      </c>
      <c r="W21" s="14" t="s">
        <v>23</v>
      </c>
      <c r="X21" s="14" t="s">
        <v>23</v>
      </c>
      <c r="Y21" s="14" t="s">
        <v>23</v>
      </c>
      <c r="Z21" s="14" t="s">
        <v>23</v>
      </c>
      <c r="AA21" s="14" t="s">
        <v>23</v>
      </c>
      <c r="AB21" s="14" t="s">
        <v>23</v>
      </c>
      <c r="AD21" s="60" t="s">
        <v>23</v>
      </c>
      <c r="AE21" s="60" t="s">
        <v>23</v>
      </c>
      <c r="AG21" s="9">
        <f t="shared" si="2"/>
        <v>0</v>
      </c>
      <c r="AH21" s="9">
        <f t="shared" si="3"/>
        <v>0</v>
      </c>
      <c r="AI21" s="9">
        <f t="shared" si="4"/>
        <v>0</v>
      </c>
      <c r="AJ21" s="9">
        <f t="shared" si="5"/>
        <v>0</v>
      </c>
      <c r="AK21" s="9">
        <f t="shared" si="6"/>
        <v>0</v>
      </c>
      <c r="AL21" s="9">
        <f t="shared" si="7"/>
        <v>0</v>
      </c>
      <c r="AM21" s="9">
        <f t="shared" si="8"/>
        <v>0</v>
      </c>
      <c r="AN21" s="9">
        <f t="shared" si="9"/>
        <v>0</v>
      </c>
      <c r="AO21" s="9">
        <f t="shared" si="10"/>
        <v>0</v>
      </c>
      <c r="AP21" s="9">
        <f t="shared" si="11"/>
        <v>0</v>
      </c>
      <c r="AQ21" s="9">
        <f t="shared" si="12"/>
        <v>0</v>
      </c>
      <c r="AR21" s="9">
        <f t="shared" si="13"/>
        <v>0</v>
      </c>
      <c r="AS21" s="9">
        <f t="shared" si="14"/>
        <v>0</v>
      </c>
      <c r="AT21" s="9">
        <f t="shared" si="15"/>
        <v>0</v>
      </c>
      <c r="AU21" s="9">
        <f t="shared" si="16"/>
        <v>0</v>
      </c>
      <c r="AV21" s="9">
        <f t="shared" si="17"/>
        <v>0</v>
      </c>
      <c r="AW21" s="9">
        <f t="shared" si="18"/>
        <v>0</v>
      </c>
      <c r="AX21" s="9">
        <f t="shared" si="19"/>
        <v>0</v>
      </c>
      <c r="AY21" s="9">
        <f t="shared" si="20"/>
        <v>0</v>
      </c>
      <c r="AZ21" s="9">
        <f t="shared" si="21"/>
        <v>0</v>
      </c>
      <c r="BA21" s="9">
        <f t="shared" si="22"/>
        <v>0</v>
      </c>
      <c r="BB21" s="9">
        <f t="shared" si="23"/>
        <v>0</v>
      </c>
      <c r="BC21" s="9">
        <f t="shared" si="24"/>
        <v>0</v>
      </c>
      <c r="BD21" s="9">
        <f t="shared" si="25"/>
        <v>0</v>
      </c>
      <c r="BE21" s="9">
        <f t="shared" si="26"/>
        <v>0</v>
      </c>
      <c r="BG21" s="9" t="e">
        <f t="shared" si="27"/>
        <v>#N/A</v>
      </c>
      <c r="BH21" s="9" t="e">
        <f t="shared" si="28"/>
        <v>#N/A</v>
      </c>
      <c r="BJ21" s="68" t="s">
        <v>55</v>
      </c>
      <c r="BK21" s="59">
        <v>24</v>
      </c>
      <c r="BM21" s="21">
        <v>-8</v>
      </c>
      <c r="BN21" s="82">
        <f>BN20-BN19+BM21</f>
        <v>29</v>
      </c>
      <c r="BP21" s="50" t="s">
        <v>346</v>
      </c>
      <c r="BQ21" s="57">
        <v>24</v>
      </c>
    </row>
    <row r="22" spans="1:69" x14ac:dyDescent="0.2">
      <c r="A22" s="17" t="s">
        <v>15</v>
      </c>
      <c r="B22" s="18">
        <f t="shared" si="0"/>
        <v>10</v>
      </c>
      <c r="C22" s="19">
        <f t="shared" si="1"/>
        <v>0</v>
      </c>
      <c r="D22" s="14" t="s">
        <v>337</v>
      </c>
      <c r="E22" s="14" t="s">
        <v>319</v>
      </c>
      <c r="F22" s="14" t="s">
        <v>320</v>
      </c>
      <c r="G22" s="14" t="s">
        <v>261</v>
      </c>
      <c r="H22" s="14" t="s">
        <v>235</v>
      </c>
      <c r="I22" s="14" t="s">
        <v>322</v>
      </c>
      <c r="J22" s="14" t="s">
        <v>55</v>
      </c>
      <c r="K22" s="14" t="s">
        <v>341</v>
      </c>
      <c r="L22" s="14" t="s">
        <v>323</v>
      </c>
      <c r="M22" s="14" t="s">
        <v>324</v>
      </c>
      <c r="N22" s="14" t="s">
        <v>325</v>
      </c>
      <c r="O22" s="14" t="s">
        <v>64</v>
      </c>
      <c r="P22" s="14" t="s">
        <v>327</v>
      </c>
      <c r="Q22" s="14" t="s">
        <v>342</v>
      </c>
      <c r="R22" s="14" t="s">
        <v>328</v>
      </c>
      <c r="S22" s="14" t="s">
        <v>329</v>
      </c>
      <c r="T22" s="14" t="s">
        <v>343</v>
      </c>
      <c r="U22" s="14" t="s">
        <v>330</v>
      </c>
      <c r="V22" s="14" t="s">
        <v>344</v>
      </c>
      <c r="W22" s="14" t="s">
        <v>331</v>
      </c>
      <c r="X22" s="14" t="s">
        <v>332</v>
      </c>
      <c r="Y22" s="14" t="s">
        <v>333</v>
      </c>
      <c r="Z22" s="14" t="s">
        <v>334</v>
      </c>
      <c r="AA22" s="14" t="s">
        <v>335</v>
      </c>
      <c r="AB22" s="14" t="s">
        <v>336</v>
      </c>
      <c r="AD22" s="60" t="s">
        <v>332</v>
      </c>
      <c r="AE22" s="60" t="s">
        <v>344</v>
      </c>
      <c r="AG22" s="9">
        <f t="shared" si="2"/>
        <v>0</v>
      </c>
      <c r="AH22" s="9">
        <f t="shared" si="3"/>
        <v>1</v>
      </c>
      <c r="AI22" s="9">
        <f t="shared" si="4"/>
        <v>0</v>
      </c>
      <c r="AJ22" s="9">
        <f t="shared" si="5"/>
        <v>1</v>
      </c>
      <c r="AK22" s="9">
        <f t="shared" si="6"/>
        <v>0</v>
      </c>
      <c r="AL22" s="9">
        <f t="shared" si="7"/>
        <v>0</v>
      </c>
      <c r="AM22" s="9">
        <f t="shared" si="8"/>
        <v>1</v>
      </c>
      <c r="AN22" s="9">
        <f t="shared" si="9"/>
        <v>0</v>
      </c>
      <c r="AO22" s="9">
        <f t="shared" si="10"/>
        <v>1</v>
      </c>
      <c r="AP22" s="9">
        <f t="shared" si="11"/>
        <v>1</v>
      </c>
      <c r="AQ22" s="9">
        <f t="shared" si="12"/>
        <v>0</v>
      </c>
      <c r="AR22" s="9">
        <f t="shared" si="13"/>
        <v>0</v>
      </c>
      <c r="AS22" s="9">
        <f t="shared" si="14"/>
        <v>1</v>
      </c>
      <c r="AT22" s="9">
        <f t="shared" si="15"/>
        <v>0</v>
      </c>
      <c r="AU22" s="9">
        <f t="shared" si="16"/>
        <v>1</v>
      </c>
      <c r="AV22" s="9">
        <f t="shared" si="17"/>
        <v>1</v>
      </c>
      <c r="AW22" s="9">
        <f t="shared" si="18"/>
        <v>0</v>
      </c>
      <c r="AX22" s="9">
        <f t="shared" si="19"/>
        <v>1</v>
      </c>
      <c r="AY22" s="9">
        <f t="shared" si="20"/>
        <v>0</v>
      </c>
      <c r="AZ22" s="9">
        <f t="shared" si="21"/>
        <v>0</v>
      </c>
      <c r="BA22" s="9">
        <f t="shared" si="22"/>
        <v>0</v>
      </c>
      <c r="BB22" s="9">
        <f t="shared" si="23"/>
        <v>1</v>
      </c>
      <c r="BC22" s="9">
        <f t="shared" si="24"/>
        <v>0</v>
      </c>
      <c r="BD22" s="9">
        <f t="shared" si="25"/>
        <v>0</v>
      </c>
      <c r="BE22" s="9">
        <f t="shared" si="26"/>
        <v>0</v>
      </c>
      <c r="BG22" s="9" t="e">
        <f t="shared" si="27"/>
        <v>#N/A</v>
      </c>
      <c r="BH22" s="9" t="e">
        <f t="shared" si="28"/>
        <v>#N/A</v>
      </c>
      <c r="BJ22" s="50" t="s">
        <v>61</v>
      </c>
      <c r="BK22" s="57">
        <v>19</v>
      </c>
      <c r="BM22" s="50" t="s">
        <v>290</v>
      </c>
      <c r="BN22" s="57">
        <v>45</v>
      </c>
      <c r="BP22" s="23" t="s">
        <v>336</v>
      </c>
      <c r="BQ22" s="58">
        <v>30</v>
      </c>
    </row>
    <row r="23" spans="1:69" x14ac:dyDescent="0.2">
      <c r="A23" s="17" t="s">
        <v>16</v>
      </c>
      <c r="B23" s="18">
        <f t="shared" si="0"/>
        <v>12</v>
      </c>
      <c r="C23" s="19">
        <f t="shared" si="1"/>
        <v>1</v>
      </c>
      <c r="D23" s="14" t="s">
        <v>337</v>
      </c>
      <c r="E23" s="14" t="s">
        <v>319</v>
      </c>
      <c r="F23" s="14" t="s">
        <v>347</v>
      </c>
      <c r="G23" s="14" t="s">
        <v>261</v>
      </c>
      <c r="H23" s="14" t="s">
        <v>321</v>
      </c>
      <c r="I23" s="14" t="s">
        <v>322</v>
      </c>
      <c r="J23" s="14" t="s">
        <v>340</v>
      </c>
      <c r="K23" s="14" t="s">
        <v>341</v>
      </c>
      <c r="L23" s="14" t="s">
        <v>352</v>
      </c>
      <c r="M23" s="14" t="s">
        <v>354</v>
      </c>
      <c r="N23" s="14" t="s">
        <v>325</v>
      </c>
      <c r="O23" s="14" t="s">
        <v>64</v>
      </c>
      <c r="P23" s="14" t="s">
        <v>327</v>
      </c>
      <c r="Q23" s="14" t="s">
        <v>56</v>
      </c>
      <c r="R23" s="14" t="s">
        <v>328</v>
      </c>
      <c r="S23" s="14" t="s">
        <v>329</v>
      </c>
      <c r="T23" s="14" t="s">
        <v>290</v>
      </c>
      <c r="U23" s="14" t="s">
        <v>330</v>
      </c>
      <c r="V23" s="14" t="s">
        <v>344</v>
      </c>
      <c r="W23" s="14" t="s">
        <v>345</v>
      </c>
      <c r="X23" s="14" t="s">
        <v>332</v>
      </c>
      <c r="Y23" s="14" t="s">
        <v>333</v>
      </c>
      <c r="Z23" s="14" t="s">
        <v>334</v>
      </c>
      <c r="AA23" s="14" t="s">
        <v>335</v>
      </c>
      <c r="AB23" s="14" t="s">
        <v>336</v>
      </c>
      <c r="AD23" s="15" t="s">
        <v>319</v>
      </c>
      <c r="AE23" s="60" t="s">
        <v>325</v>
      </c>
      <c r="AG23" s="9">
        <f t="shared" si="2"/>
        <v>0</v>
      </c>
      <c r="AH23" s="9">
        <f t="shared" si="3"/>
        <v>1</v>
      </c>
      <c r="AI23" s="9">
        <f t="shared" si="4"/>
        <v>1</v>
      </c>
      <c r="AJ23" s="9">
        <f t="shared" si="5"/>
        <v>1</v>
      </c>
      <c r="AK23" s="9">
        <f t="shared" si="6"/>
        <v>1</v>
      </c>
      <c r="AL23" s="9">
        <f t="shared" si="7"/>
        <v>0</v>
      </c>
      <c r="AM23" s="9">
        <f t="shared" si="8"/>
        <v>0</v>
      </c>
      <c r="AN23" s="9">
        <f t="shared" si="9"/>
        <v>0</v>
      </c>
      <c r="AO23" s="9">
        <f t="shared" si="10"/>
        <v>0</v>
      </c>
      <c r="AP23" s="9">
        <f t="shared" si="11"/>
        <v>0</v>
      </c>
      <c r="AQ23" s="9">
        <f t="shared" si="12"/>
        <v>0</v>
      </c>
      <c r="AR23" s="9">
        <f t="shared" si="13"/>
        <v>0</v>
      </c>
      <c r="AS23" s="9">
        <f t="shared" si="14"/>
        <v>1</v>
      </c>
      <c r="AT23" s="9">
        <f t="shared" si="15"/>
        <v>1</v>
      </c>
      <c r="AU23" s="9">
        <f t="shared" si="16"/>
        <v>1</v>
      </c>
      <c r="AV23" s="9">
        <f t="shared" si="17"/>
        <v>1</v>
      </c>
      <c r="AW23" s="9">
        <f t="shared" si="18"/>
        <v>1</v>
      </c>
      <c r="AX23" s="9">
        <f t="shared" si="19"/>
        <v>1</v>
      </c>
      <c r="AY23" s="9">
        <f t="shared" si="20"/>
        <v>0</v>
      </c>
      <c r="AZ23" s="9">
        <f t="shared" si="21"/>
        <v>1</v>
      </c>
      <c r="BA23" s="9">
        <f t="shared" si="22"/>
        <v>0</v>
      </c>
      <c r="BB23" s="9">
        <f t="shared" si="23"/>
        <v>1</v>
      </c>
      <c r="BC23" s="9">
        <f t="shared" si="24"/>
        <v>0</v>
      </c>
      <c r="BD23" s="9">
        <f t="shared" si="25"/>
        <v>0</v>
      </c>
      <c r="BE23" s="9">
        <f t="shared" si="26"/>
        <v>0</v>
      </c>
      <c r="BG23" s="9">
        <f t="shared" si="27"/>
        <v>1</v>
      </c>
      <c r="BH23" s="9" t="e">
        <f t="shared" si="28"/>
        <v>#N/A</v>
      </c>
      <c r="BJ23" s="23" t="s">
        <v>341</v>
      </c>
      <c r="BK23" s="58">
        <v>26</v>
      </c>
      <c r="BM23" s="23" t="s">
        <v>343</v>
      </c>
      <c r="BN23" s="58">
        <v>38</v>
      </c>
      <c r="BP23" s="21">
        <v>-7</v>
      </c>
      <c r="BQ23" s="82">
        <f>BQ22-BQ21+BP23</f>
        <v>-1</v>
      </c>
    </row>
    <row r="24" spans="1:69" x14ac:dyDescent="0.2">
      <c r="A24" s="17" t="s">
        <v>17</v>
      </c>
      <c r="B24" s="18" t="s">
        <v>355</v>
      </c>
      <c r="C24" s="19">
        <f t="shared" si="1"/>
        <v>0</v>
      </c>
      <c r="D24" s="14" t="s">
        <v>23</v>
      </c>
      <c r="E24" s="14" t="s">
        <v>23</v>
      </c>
      <c r="F24" s="14" t="s">
        <v>23</v>
      </c>
      <c r="G24" s="14" t="s">
        <v>23</v>
      </c>
      <c r="H24" s="14" t="s">
        <v>23</v>
      </c>
      <c r="I24" s="14" t="s">
        <v>23</v>
      </c>
      <c r="J24" s="14" t="s">
        <v>23</v>
      </c>
      <c r="K24" s="14" t="s">
        <v>23</v>
      </c>
      <c r="L24" s="14" t="s">
        <v>23</v>
      </c>
      <c r="M24" s="14" t="s">
        <v>23</v>
      </c>
      <c r="N24" s="14" t="s">
        <v>23</v>
      </c>
      <c r="O24" s="14" t="s">
        <v>23</v>
      </c>
      <c r="P24" s="14" t="s">
        <v>23</v>
      </c>
      <c r="Q24" s="14" t="s">
        <v>23</v>
      </c>
      <c r="R24" s="14" t="s">
        <v>23</v>
      </c>
      <c r="S24" s="14" t="s">
        <v>23</v>
      </c>
      <c r="T24" s="14" t="s">
        <v>23</v>
      </c>
      <c r="U24" s="14" t="s">
        <v>23</v>
      </c>
      <c r="V24" s="14" t="s">
        <v>23</v>
      </c>
      <c r="W24" s="14" t="s">
        <v>23</v>
      </c>
      <c r="X24" s="14" t="s">
        <v>23</v>
      </c>
      <c r="Y24" s="14" t="s">
        <v>23</v>
      </c>
      <c r="Z24" s="14" t="s">
        <v>23</v>
      </c>
      <c r="AA24" s="14" t="s">
        <v>23</v>
      </c>
      <c r="AB24" s="14" t="s">
        <v>23</v>
      </c>
      <c r="AD24" s="60" t="s">
        <v>23</v>
      </c>
      <c r="AE24" s="60" t="s">
        <v>23</v>
      </c>
      <c r="AG24" s="9">
        <f t="shared" si="2"/>
        <v>0</v>
      </c>
      <c r="AH24" s="9">
        <f t="shared" si="3"/>
        <v>0</v>
      </c>
      <c r="AI24" s="9">
        <f t="shared" si="4"/>
        <v>0</v>
      </c>
      <c r="AJ24" s="9">
        <f t="shared" si="5"/>
        <v>0</v>
      </c>
      <c r="AK24" s="9">
        <f t="shared" si="6"/>
        <v>0</v>
      </c>
      <c r="AL24" s="9">
        <f t="shared" si="7"/>
        <v>0</v>
      </c>
      <c r="AM24" s="9">
        <f t="shared" si="8"/>
        <v>0</v>
      </c>
      <c r="AN24" s="9">
        <f t="shared" si="9"/>
        <v>0</v>
      </c>
      <c r="AO24" s="9">
        <f t="shared" si="10"/>
        <v>0</v>
      </c>
      <c r="AP24" s="9">
        <f t="shared" si="11"/>
        <v>0</v>
      </c>
      <c r="AQ24" s="9">
        <f t="shared" si="12"/>
        <v>0</v>
      </c>
      <c r="AR24" s="9">
        <f t="shared" si="13"/>
        <v>0</v>
      </c>
      <c r="AS24" s="9">
        <f t="shared" si="14"/>
        <v>0</v>
      </c>
      <c r="AT24" s="9">
        <f t="shared" si="15"/>
        <v>0</v>
      </c>
      <c r="AU24" s="9">
        <f t="shared" si="16"/>
        <v>0</v>
      </c>
      <c r="AV24" s="9">
        <f t="shared" si="17"/>
        <v>0</v>
      </c>
      <c r="AW24" s="9">
        <f t="shared" si="18"/>
        <v>0</v>
      </c>
      <c r="AX24" s="9">
        <f t="shared" si="19"/>
        <v>0</v>
      </c>
      <c r="AY24" s="9">
        <f t="shared" si="20"/>
        <v>0</v>
      </c>
      <c r="AZ24" s="9">
        <f t="shared" si="21"/>
        <v>0</v>
      </c>
      <c r="BA24" s="9">
        <f t="shared" si="22"/>
        <v>0</v>
      </c>
      <c r="BB24" s="9">
        <f t="shared" si="23"/>
        <v>0</v>
      </c>
      <c r="BC24" s="9">
        <f t="shared" si="24"/>
        <v>0</v>
      </c>
      <c r="BD24" s="9">
        <f t="shared" si="25"/>
        <v>0</v>
      </c>
      <c r="BE24" s="9">
        <f t="shared" si="26"/>
        <v>0</v>
      </c>
      <c r="BG24" s="9" t="e">
        <f t="shared" si="27"/>
        <v>#N/A</v>
      </c>
      <c r="BH24" s="9" t="e">
        <f t="shared" si="28"/>
        <v>#N/A</v>
      </c>
      <c r="BJ24" s="21">
        <v>-10.5</v>
      </c>
      <c r="BK24" s="82">
        <f>BK23-BK22+BJ24</f>
        <v>-3.5</v>
      </c>
      <c r="BM24" s="50" t="s">
        <v>330</v>
      </c>
      <c r="BN24" s="57">
        <v>33</v>
      </c>
    </row>
    <row r="25" spans="1:69" x14ac:dyDescent="0.2">
      <c r="A25" s="17" t="s">
        <v>18</v>
      </c>
      <c r="B25" s="18">
        <f t="shared" si="0"/>
        <v>14</v>
      </c>
      <c r="C25" s="19">
        <f t="shared" si="1"/>
        <v>1</v>
      </c>
      <c r="D25" s="14" t="s">
        <v>337</v>
      </c>
      <c r="E25" s="14" t="s">
        <v>319</v>
      </c>
      <c r="F25" s="14" t="s">
        <v>320</v>
      </c>
      <c r="G25" s="14" t="s">
        <v>261</v>
      </c>
      <c r="H25" s="14" t="s">
        <v>321</v>
      </c>
      <c r="I25" s="14" t="s">
        <v>339</v>
      </c>
      <c r="J25" s="14" t="s">
        <v>340</v>
      </c>
      <c r="K25" s="14" t="s">
        <v>61</v>
      </c>
      <c r="L25" s="14" t="s">
        <v>323</v>
      </c>
      <c r="M25" s="14" t="s">
        <v>324</v>
      </c>
      <c r="N25" s="14" t="s">
        <v>325</v>
      </c>
      <c r="O25" s="14" t="s">
        <v>326</v>
      </c>
      <c r="P25" s="14" t="s">
        <v>350</v>
      </c>
      <c r="Q25" s="14" t="s">
        <v>56</v>
      </c>
      <c r="R25" s="14" t="s">
        <v>328</v>
      </c>
      <c r="S25" s="14" t="s">
        <v>329</v>
      </c>
      <c r="T25" s="14" t="s">
        <v>343</v>
      </c>
      <c r="U25" s="14" t="s">
        <v>330</v>
      </c>
      <c r="V25" s="14" t="s">
        <v>344</v>
      </c>
      <c r="W25" s="14" t="s">
        <v>345</v>
      </c>
      <c r="X25" s="14" t="s">
        <v>289</v>
      </c>
      <c r="Y25" s="14" t="s">
        <v>41</v>
      </c>
      <c r="Z25" s="14" t="s">
        <v>334</v>
      </c>
      <c r="AA25" s="14" t="s">
        <v>335</v>
      </c>
      <c r="AB25" s="14" t="s">
        <v>336</v>
      </c>
      <c r="AD25" s="60" t="s">
        <v>344</v>
      </c>
      <c r="AE25" s="15" t="s">
        <v>328</v>
      </c>
      <c r="AG25" s="9">
        <f t="shared" si="2"/>
        <v>0</v>
      </c>
      <c r="AH25" s="9">
        <f t="shared" si="3"/>
        <v>1</v>
      </c>
      <c r="AI25" s="9">
        <f t="shared" si="4"/>
        <v>0</v>
      </c>
      <c r="AJ25" s="9">
        <f t="shared" si="5"/>
        <v>1</v>
      </c>
      <c r="AK25" s="9">
        <f t="shared" si="6"/>
        <v>1</v>
      </c>
      <c r="AL25" s="9">
        <f t="shared" si="7"/>
        <v>1</v>
      </c>
      <c r="AM25" s="9">
        <f t="shared" si="8"/>
        <v>0</v>
      </c>
      <c r="AN25" s="9">
        <f t="shared" si="9"/>
        <v>1</v>
      </c>
      <c r="AO25" s="9">
        <f t="shared" si="10"/>
        <v>1</v>
      </c>
      <c r="AP25" s="9">
        <f t="shared" si="11"/>
        <v>1</v>
      </c>
      <c r="AQ25" s="9">
        <f t="shared" si="12"/>
        <v>0</v>
      </c>
      <c r="AR25" s="9">
        <f t="shared" si="13"/>
        <v>1</v>
      </c>
      <c r="AS25" s="9">
        <f t="shared" si="14"/>
        <v>0</v>
      </c>
      <c r="AT25" s="9">
        <f t="shared" si="15"/>
        <v>1</v>
      </c>
      <c r="AU25" s="9">
        <f t="shared" si="16"/>
        <v>1</v>
      </c>
      <c r="AV25" s="9">
        <f t="shared" si="17"/>
        <v>1</v>
      </c>
      <c r="AW25" s="9">
        <f t="shared" si="18"/>
        <v>0</v>
      </c>
      <c r="AX25" s="9">
        <f t="shared" si="19"/>
        <v>1</v>
      </c>
      <c r="AY25" s="9">
        <f t="shared" si="20"/>
        <v>0</v>
      </c>
      <c r="AZ25" s="9">
        <f t="shared" si="21"/>
        <v>1</v>
      </c>
      <c r="BA25" s="9">
        <f t="shared" si="22"/>
        <v>1</v>
      </c>
      <c r="BB25" s="9">
        <f t="shared" si="23"/>
        <v>0</v>
      </c>
      <c r="BC25" s="9">
        <f t="shared" si="24"/>
        <v>0</v>
      </c>
      <c r="BD25" s="9">
        <f t="shared" si="25"/>
        <v>0</v>
      </c>
      <c r="BE25" s="9">
        <f t="shared" si="26"/>
        <v>0</v>
      </c>
      <c r="BG25" s="9" t="e">
        <f t="shared" si="27"/>
        <v>#N/A</v>
      </c>
      <c r="BH25" s="9">
        <f t="shared" si="28"/>
        <v>1</v>
      </c>
      <c r="BJ25" s="24" t="s">
        <v>352</v>
      </c>
      <c r="BK25" s="57">
        <v>7</v>
      </c>
      <c r="BM25" s="21" t="s">
        <v>348</v>
      </c>
      <c r="BN25" s="59">
        <v>26</v>
      </c>
    </row>
    <row r="26" spans="1:69" ht="13.5" thickBot="1" x14ac:dyDescent="0.25">
      <c r="A26" s="25" t="s">
        <v>75</v>
      </c>
      <c r="B26" s="26">
        <f t="shared" ref="B26" si="30">SUM(AG26:BE26)</f>
        <v>14</v>
      </c>
      <c r="C26" s="27">
        <f t="shared" si="1"/>
        <v>0</v>
      </c>
      <c r="D26" s="14" t="s">
        <v>337</v>
      </c>
      <c r="E26" s="14" t="s">
        <v>319</v>
      </c>
      <c r="F26" s="14" t="s">
        <v>320</v>
      </c>
      <c r="G26" s="14" t="s">
        <v>261</v>
      </c>
      <c r="H26" s="14" t="s">
        <v>321</v>
      </c>
      <c r="I26" s="14" t="s">
        <v>322</v>
      </c>
      <c r="J26" s="14" t="s">
        <v>55</v>
      </c>
      <c r="K26" s="14" t="s">
        <v>341</v>
      </c>
      <c r="L26" s="14" t="s">
        <v>323</v>
      </c>
      <c r="M26" s="14" t="s">
        <v>324</v>
      </c>
      <c r="N26" s="14" t="s">
        <v>325</v>
      </c>
      <c r="O26" s="14" t="s">
        <v>326</v>
      </c>
      <c r="P26" s="14" t="s">
        <v>327</v>
      </c>
      <c r="Q26" s="14" t="s">
        <v>56</v>
      </c>
      <c r="R26" s="14" t="s">
        <v>328</v>
      </c>
      <c r="S26" s="14" t="s">
        <v>329</v>
      </c>
      <c r="T26" s="14" t="s">
        <v>343</v>
      </c>
      <c r="U26" s="14" t="s">
        <v>330</v>
      </c>
      <c r="V26" s="14" t="s">
        <v>344</v>
      </c>
      <c r="W26" s="14" t="s">
        <v>345</v>
      </c>
      <c r="X26" s="14" t="s">
        <v>332</v>
      </c>
      <c r="Y26" s="14" t="s">
        <v>333</v>
      </c>
      <c r="Z26" s="14" t="s">
        <v>334</v>
      </c>
      <c r="AA26" s="14" t="s">
        <v>335</v>
      </c>
      <c r="AB26" s="14" t="s">
        <v>336</v>
      </c>
      <c r="AD26" s="15" t="s">
        <v>332</v>
      </c>
      <c r="AE26" s="60" t="s">
        <v>358</v>
      </c>
      <c r="AG26" s="9">
        <f t="shared" si="2"/>
        <v>0</v>
      </c>
      <c r="AH26" s="9">
        <f t="shared" si="3"/>
        <v>1</v>
      </c>
      <c r="AI26" s="9">
        <f t="shared" si="4"/>
        <v>0</v>
      </c>
      <c r="AJ26" s="9">
        <f t="shared" si="5"/>
        <v>1</v>
      </c>
      <c r="AK26" s="9">
        <f t="shared" si="6"/>
        <v>1</v>
      </c>
      <c r="AL26" s="9">
        <f t="shared" si="7"/>
        <v>0</v>
      </c>
      <c r="AM26" s="9">
        <f t="shared" si="8"/>
        <v>1</v>
      </c>
      <c r="AN26" s="9">
        <f t="shared" si="9"/>
        <v>0</v>
      </c>
      <c r="AO26" s="9">
        <f t="shared" si="10"/>
        <v>1</v>
      </c>
      <c r="AP26" s="9">
        <f t="shared" si="11"/>
        <v>1</v>
      </c>
      <c r="AQ26" s="9">
        <f t="shared" si="12"/>
        <v>0</v>
      </c>
      <c r="AR26" s="9">
        <f t="shared" si="13"/>
        <v>1</v>
      </c>
      <c r="AS26" s="9">
        <f t="shared" si="14"/>
        <v>1</v>
      </c>
      <c r="AT26" s="9">
        <f t="shared" si="15"/>
        <v>1</v>
      </c>
      <c r="AU26" s="9">
        <f t="shared" si="16"/>
        <v>1</v>
      </c>
      <c r="AV26" s="9">
        <f t="shared" si="17"/>
        <v>1</v>
      </c>
      <c r="AW26" s="9">
        <f t="shared" si="18"/>
        <v>0</v>
      </c>
      <c r="AX26" s="9">
        <f t="shared" si="19"/>
        <v>1</v>
      </c>
      <c r="AY26" s="9">
        <f t="shared" si="20"/>
        <v>0</v>
      </c>
      <c r="AZ26" s="9">
        <f t="shared" si="21"/>
        <v>1</v>
      </c>
      <c r="BA26" s="9">
        <f t="shared" si="22"/>
        <v>0</v>
      </c>
      <c r="BB26" s="9">
        <f t="shared" si="23"/>
        <v>1</v>
      </c>
      <c r="BC26" s="9">
        <f t="shared" si="24"/>
        <v>0</v>
      </c>
      <c r="BD26" s="9">
        <f t="shared" si="25"/>
        <v>0</v>
      </c>
      <c r="BE26" s="9">
        <f t="shared" si="26"/>
        <v>0</v>
      </c>
      <c r="BG26" s="9" t="e">
        <f t="shared" si="27"/>
        <v>#N/A</v>
      </c>
      <c r="BH26" s="9" t="e">
        <f t="shared" si="28"/>
        <v>#N/A</v>
      </c>
      <c r="BJ26" s="49" t="s">
        <v>323</v>
      </c>
      <c r="BK26" s="58">
        <v>38</v>
      </c>
    </row>
    <row r="27" spans="1:69" x14ac:dyDescent="0.2">
      <c r="A27" s="9" t="s">
        <v>170</v>
      </c>
      <c r="BJ27" s="21">
        <v>-15</v>
      </c>
      <c r="BK27" s="82">
        <f>BK26-BK25+BJ27</f>
        <v>16</v>
      </c>
    </row>
    <row r="28" spans="1:69" x14ac:dyDescent="0.2">
      <c r="A28" s="10"/>
      <c r="B28" s="9" t="s">
        <v>74</v>
      </c>
      <c r="C28" s="9" t="s">
        <v>73</v>
      </c>
      <c r="D28" s="18" t="s">
        <v>58</v>
      </c>
      <c r="E28" s="18" t="s">
        <v>319</v>
      </c>
      <c r="F28" s="18" t="s">
        <v>347</v>
      </c>
      <c r="G28" s="18" t="s">
        <v>261</v>
      </c>
      <c r="H28" s="18" t="s">
        <v>321</v>
      </c>
      <c r="I28" s="18" t="s">
        <v>339</v>
      </c>
      <c r="J28" s="18" t="s">
        <v>55</v>
      </c>
      <c r="K28" s="18" t="s">
        <v>61</v>
      </c>
      <c r="L28" s="18" t="s">
        <v>323</v>
      </c>
      <c r="M28" s="18" t="s">
        <v>324</v>
      </c>
      <c r="N28" s="18" t="s">
        <v>159</v>
      </c>
      <c r="O28" s="18" t="s">
        <v>326</v>
      </c>
      <c r="P28" s="18" t="s">
        <v>327</v>
      </c>
      <c r="Q28" s="18" t="s">
        <v>56</v>
      </c>
      <c r="R28" s="18" t="s">
        <v>328</v>
      </c>
      <c r="S28" s="18" t="s">
        <v>329</v>
      </c>
      <c r="T28" s="18" t="s">
        <v>290</v>
      </c>
      <c r="U28" s="18" t="s">
        <v>330</v>
      </c>
      <c r="V28" s="18" t="s">
        <v>265</v>
      </c>
      <c r="W28" s="18" t="s">
        <v>345</v>
      </c>
      <c r="X28" s="18" t="s">
        <v>289</v>
      </c>
      <c r="Y28" s="18" t="s">
        <v>333</v>
      </c>
      <c r="Z28" s="18" t="s">
        <v>349</v>
      </c>
      <c r="AA28" s="18" t="s">
        <v>351</v>
      </c>
      <c r="AB28" s="18" t="s">
        <v>346</v>
      </c>
    </row>
    <row r="29" spans="1:69" x14ac:dyDescent="0.2">
      <c r="A29" s="10"/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>
        <v>1</v>
      </c>
      <c r="W29" s="9">
        <v>1</v>
      </c>
      <c r="X29" s="9">
        <v>1</v>
      </c>
      <c r="Y29" s="9">
        <v>1</v>
      </c>
      <c r="Z29" s="9">
        <v>1</v>
      </c>
      <c r="AA29" s="9">
        <v>1</v>
      </c>
      <c r="AB29" s="9">
        <v>1</v>
      </c>
    </row>
  </sheetData>
  <conditionalFormatting sqref="D3:D9 D10:AB26">
    <cfRule type="cellIs" dxfId="226" priority="51" operator="notEqual">
      <formula>D$28</formula>
    </cfRule>
  </conditionalFormatting>
  <conditionalFormatting sqref="E3:E9">
    <cfRule type="cellIs" dxfId="225" priority="50" operator="notEqual">
      <formula>E$28</formula>
    </cfRule>
  </conditionalFormatting>
  <conditionalFormatting sqref="F3:F9">
    <cfRule type="cellIs" dxfId="224" priority="49" operator="notEqual">
      <formula>F$28</formula>
    </cfRule>
  </conditionalFormatting>
  <conditionalFormatting sqref="G3:G9">
    <cfRule type="cellIs" dxfId="223" priority="48" operator="notEqual">
      <formula>G$28</formula>
    </cfRule>
  </conditionalFormatting>
  <conditionalFormatting sqref="H3:H9">
    <cfRule type="cellIs" dxfId="222" priority="47" operator="notEqual">
      <formula>H$28</formula>
    </cfRule>
  </conditionalFormatting>
  <conditionalFormatting sqref="I3:I9">
    <cfRule type="cellIs" dxfId="221" priority="46" operator="notEqual">
      <formula>I$28</formula>
    </cfRule>
  </conditionalFormatting>
  <conditionalFormatting sqref="S3:S9">
    <cfRule type="cellIs" dxfId="220" priority="45" operator="notEqual">
      <formula>S$28</formula>
    </cfRule>
  </conditionalFormatting>
  <conditionalFormatting sqref="T3:T9">
    <cfRule type="cellIs" dxfId="219" priority="44" operator="notEqual">
      <formula>T$28</formula>
    </cfRule>
  </conditionalFormatting>
  <conditionalFormatting sqref="U3:U9">
    <cfRule type="cellIs" dxfId="218" priority="43" operator="notEqual">
      <formula>U$28</formula>
    </cfRule>
  </conditionalFormatting>
  <conditionalFormatting sqref="V3:V9">
    <cfRule type="cellIs" dxfId="217" priority="42" operator="notEqual">
      <formula>V$28</formula>
    </cfRule>
  </conditionalFormatting>
  <conditionalFormatting sqref="W3:W9">
    <cfRule type="cellIs" dxfId="216" priority="41" operator="notEqual">
      <formula>W$28</formula>
    </cfRule>
  </conditionalFormatting>
  <conditionalFormatting sqref="X3:X9">
    <cfRule type="cellIs" dxfId="215" priority="40" operator="notEqual">
      <formula>X$28</formula>
    </cfRule>
  </conditionalFormatting>
  <conditionalFormatting sqref="Y3:Y9">
    <cfRule type="cellIs" dxfId="214" priority="39" operator="notEqual">
      <formula>Y$28</formula>
    </cfRule>
  </conditionalFormatting>
  <conditionalFormatting sqref="Z3:Z9">
    <cfRule type="cellIs" dxfId="213" priority="38" operator="notEqual">
      <formula>Z$28</formula>
    </cfRule>
  </conditionalFormatting>
  <conditionalFormatting sqref="AA3:AA9">
    <cfRule type="cellIs" dxfId="212" priority="37" operator="notEqual">
      <formula>AA$28</formula>
    </cfRule>
  </conditionalFormatting>
  <conditionalFormatting sqref="J3:J9">
    <cfRule type="cellIs" dxfId="211" priority="21" operator="notEqual">
      <formula>J$28</formula>
    </cfRule>
  </conditionalFormatting>
  <conditionalFormatting sqref="K3:K9">
    <cfRule type="cellIs" dxfId="210" priority="20" operator="notEqual">
      <formula>K$28</formula>
    </cfRule>
  </conditionalFormatting>
  <conditionalFormatting sqref="L3:L9">
    <cfRule type="cellIs" dxfId="209" priority="19" operator="notEqual">
      <formula>L$28</formula>
    </cfRule>
  </conditionalFormatting>
  <conditionalFormatting sqref="M3:M9">
    <cfRule type="cellIs" dxfId="208" priority="18" operator="notEqual">
      <formula>M$28</formula>
    </cfRule>
  </conditionalFormatting>
  <conditionalFormatting sqref="N3:N9">
    <cfRule type="cellIs" dxfId="207" priority="17" operator="notEqual">
      <formula>N$28</formula>
    </cfRule>
  </conditionalFormatting>
  <conditionalFormatting sqref="O3:O9">
    <cfRule type="cellIs" dxfId="206" priority="16" operator="notEqual">
      <formula>O$28</formula>
    </cfRule>
  </conditionalFormatting>
  <conditionalFormatting sqref="P3:P9">
    <cfRule type="cellIs" dxfId="205" priority="15" operator="notEqual">
      <formula>P$28</formula>
    </cfRule>
  </conditionalFormatting>
  <conditionalFormatting sqref="Q3:Q9">
    <cfRule type="cellIs" dxfId="204" priority="14" operator="notEqual">
      <formula>Q$28</formula>
    </cfRule>
  </conditionalFormatting>
  <conditionalFormatting sqref="R3:R9">
    <cfRule type="cellIs" dxfId="203" priority="13" operator="notEqual">
      <formula>R$28</formula>
    </cfRule>
  </conditionalFormatting>
  <conditionalFormatting sqref="AB3:AB9">
    <cfRule type="cellIs" dxfId="202" priority="2" operator="notEqual">
      <formula>AB$28</formula>
    </cfRule>
  </conditionalFormatting>
  <pageMargins left="0.7" right="0.7" top="0.75" bottom="0.75" header="0.3" footer="0.3"/>
  <pageSetup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Rank2015</vt:lpstr>
      <vt:lpstr>Weeks</vt:lpstr>
      <vt:lpstr>FPL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Bowl Games</vt:lpstr>
    </vt:vector>
  </TitlesOfParts>
  <Company>Cook Children's Health Care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Seamands</dc:creator>
  <cp:lastModifiedBy>Jorden Seamands</cp:lastModifiedBy>
  <cp:lastPrinted>2015-10-12T15:49:05Z</cp:lastPrinted>
  <dcterms:created xsi:type="dcterms:W3CDTF">2014-09-08T14:26:17Z</dcterms:created>
  <dcterms:modified xsi:type="dcterms:W3CDTF">2016-01-12T18:40:27Z</dcterms:modified>
</cp:coreProperties>
</file>